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álculo_de_Cuota" sheetId="1" state="visible" r:id="rId2"/>
    <sheet name="Métricas" sheetId="2" state="visible" r:id="rId3"/>
    <sheet name="Indicadores" sheetId="3" state="visible" r:id="rId4"/>
  </sheets>
  <definedNames>
    <definedName function="false" hidden="false" name="_AtRisk_FitDataRange_FIT_BE877_718C7" vbProcedure="false">#REF!</definedName>
    <definedName function="false" hidden="false" name="__xlfn_IFERROR" vbProcedure="false">"""""""""""""""NA()"""""""""""""""</definedName>
    <definedName function="false" hidden="false" name="___xlfn_IFERROR"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<sst xmlns="http://schemas.openxmlformats.org/spreadsheetml/2006/main" count="485" uniqueCount="181">
  <si>
    <t xml:space="preserve">Registro de días laborados por Mes y cáculo de cuota de trabajo mensual esperada para cada persona del Despacho</t>
  </si>
  <si>
    <t xml:space="preserve">Nota: 1. Ingresar información en las celdas que se encuentren en color blanco.</t>
  </si>
  <si>
    <t xml:space="preserve">Cantidad de días Laborales</t>
  </si>
  <si>
    <t xml:space="preserve">Días fuera del Despacho sin Sustitución o días dedicados a manifestación u otras funciones que no permitan la tramitación de expedientes</t>
  </si>
  <si>
    <t xml:space="preserve">Persona Técnica Judicial 01</t>
  </si>
  <si>
    <t xml:space="preserve">Persona Técnica Judicial 02</t>
  </si>
  <si>
    <t xml:space="preserve">Persona Técnica Judicial 03</t>
  </si>
  <si>
    <t xml:space="preserve">Persona Técnica Judicial 04</t>
  </si>
  <si>
    <t xml:space="preserve">Persona Técnica Judicial 05</t>
  </si>
  <si>
    <t xml:space="preserve">Persona Técnica Judicial 06</t>
  </si>
  <si>
    <t xml:space="preserve">Persona Técnica Judicial 07</t>
  </si>
  <si>
    <t xml:space="preserve">T. Super. 1</t>
  </si>
  <si>
    <t xml:space="preserve">T. Super. 2</t>
  </si>
  <si>
    <t xml:space="preserve">Juez/Jueza 1</t>
  </si>
  <si>
    <t xml:space="preserve">Juez/Jueza 2</t>
  </si>
  <si>
    <t xml:space="preserve">Juez/Jueza 3</t>
  </si>
  <si>
    <t xml:space="preserve">Juez/Jueza 4 Itinerante</t>
  </si>
  <si>
    <t xml:space="preserve">Juez/Jueza 1 Apoyo</t>
  </si>
  <si>
    <t xml:space="preserve">Juez/Jueza 1 Apoyo (Centro de Apoyo)</t>
  </si>
  <si>
    <t xml:space="preserve">Juez/Jueza 2 Apoyo (Centro de Apoyo)</t>
  </si>
  <si>
    <t xml:space="preserve">Juez/Jueza 3 Apoyo (Centro de Apoyo)</t>
  </si>
  <si>
    <t xml:space="preserve">Juez/Jueza 4 Apoyo (Centro de Apoyo)</t>
  </si>
  <si>
    <t xml:space="preserve">Juez/Jueza 5 Apoyo (Centro de Apoyo)</t>
  </si>
  <si>
    <t xml:space="preserve">Total de días laborado por persona</t>
  </si>
  <si>
    <t xml:space="preserve">Cuota esperada diaria(hasta Octubre 2016)</t>
  </si>
  <si>
    <t xml:space="preserve">Juez/Jueza 4 Apoyo (Itinerante)</t>
  </si>
  <si>
    <t xml:space="preserve">Juez/Jueza 5 Apoyo (Supern.)</t>
  </si>
  <si>
    <t xml:space="preserve">Cuota esperada diaria(a partir de Noviembre 2016)</t>
  </si>
  <si>
    <t xml:space="preserve">Notas:</t>
  </si>
  <si>
    <t xml:space="preserve">Cuota definida por la Dirección de Planificación a partir del 01/11/2016</t>
  </si>
  <si>
    <t xml:space="preserve">Se realizaron cambios en el mes de marzo 2017 en varios parámetros y cuotas de trabajo</t>
  </si>
  <si>
    <t xml:space="preserve">Personal</t>
  </si>
  <si>
    <t xml:space="preserve">Cuota diaria</t>
  </si>
  <si>
    <t xml:space="preserve">Para el mes de agosto se mantiene la cuota establecida para Juezas y Jueces, se pasa a 16 setencias a partir de septiembre</t>
  </si>
  <si>
    <t xml:space="preserve">TJ 1</t>
  </si>
  <si>
    <t xml:space="preserve">TJ 2</t>
  </si>
  <si>
    <t xml:space="preserve">TJ 3</t>
  </si>
  <si>
    <t xml:space="preserve">TJ 4</t>
  </si>
  <si>
    <t xml:space="preserve">TJ 5</t>
  </si>
  <si>
    <t xml:space="preserve">Juez 1</t>
  </si>
  <si>
    <t xml:space="preserve">Juez 2</t>
  </si>
  <si>
    <t xml:space="preserve">Juez 3</t>
  </si>
  <si>
    <t xml:space="preserve">Juez 4  Itinerante</t>
  </si>
  <si>
    <r>
      <rPr>
        <b val="true"/>
        <sz val="11"/>
        <color rgb="FF000000"/>
        <rFont val="Calibri"/>
        <family val="2"/>
        <charset val="1"/>
      </rPr>
      <t xml:space="preserve">Ajuste de la matriz</t>
    </r>
    <r>
      <rPr>
        <sz val="11"/>
        <color rgb="FF000000"/>
        <rFont val="Calibri"/>
        <family val="2"/>
        <charset val="1"/>
      </rPr>
      <t xml:space="preserve">: Se actualiza la matriz y se agrega al Juez Itinerante el cual ya fue asignado al Juzgado de Trabajo con una cuota mensual de 12, ya que un mes se encuentra en Bribrí y otro mes en Matina. Lo anterior según instrucciones de doña Lourdes en correo electrónico del 14 de julio. </t>
    </r>
    <r>
      <rPr>
        <b val="true"/>
        <sz val="11"/>
        <color rgb="FF000000"/>
        <rFont val="Calibri"/>
        <family val="2"/>
        <charset val="1"/>
      </rPr>
      <t xml:space="preserve">Elaborado por: </t>
    </r>
    <r>
      <rPr>
        <sz val="11"/>
        <color rgb="FF000000"/>
        <rFont val="Calibri"/>
        <family val="2"/>
        <charset val="1"/>
      </rPr>
      <t xml:space="preserve">Licda. Arelys Hernández Ovares</t>
    </r>
  </si>
  <si>
    <t xml:space="preserve">MÉTRICAS DE LOS INDICADORES DE GESTIÓN</t>
  </si>
  <si>
    <t xml:space="preserve">Objetivo: Medir, controlar y verificar la gestión del despacho para su mejora continua.</t>
  </si>
  <si>
    <t xml:space="preserve">Detalles</t>
  </si>
  <si>
    <t xml:space="preserve">N°</t>
  </si>
  <si>
    <t xml:space="preserve">Datos</t>
  </si>
  <si>
    <t xml:space="preserve">GENERALES</t>
  </si>
  <si>
    <t xml:space="preserve">Cantidad de Juezas y Jueces en el despacho</t>
  </si>
  <si>
    <t xml:space="preserve">Cantidad de Técnicas y Técnicos Judiciales en el despacho</t>
  </si>
  <si>
    <t xml:space="preserve">Fecha del día de hoy</t>
  </si>
  <si>
    <t xml:space="preserve">Fecha del último señalamiento a audiencia de recepción de pruebas o debate</t>
  </si>
  <si>
    <t xml:space="preserve">LABORAL</t>
  </si>
  <si>
    <t xml:space="preserve">Circulante al Iniciar el mes</t>
  </si>
  <si>
    <t xml:space="preserve">Cantidad de Casos Entrados</t>
  </si>
  <si>
    <t xml:space="preserve">Cantidad de Casos Reentrados</t>
  </si>
  <si>
    <t xml:space="preserve">Cantidad de Casos Terminados</t>
  </si>
  <si>
    <t xml:space="preserve">Cantidad de expedientes en trámite</t>
  </si>
  <si>
    <t xml:space="preserve">Cantidad de expedientes en etapa de ejecución</t>
  </si>
  <si>
    <t xml:space="preserve">Total de Circulante Final</t>
  </si>
  <si>
    <t xml:space="preserve">Fecha de la demanda nueva más antigua pendiente de la primera resolución</t>
  </si>
  <si>
    <t xml:space="preserve">13.1</t>
  </si>
  <si>
    <t xml:space="preserve">Fecha más antigua de expediente de pase a fallo pendiente de dictar sentencia</t>
  </si>
  <si>
    <t xml:space="preserve">13.2</t>
  </si>
  <si>
    <r>
      <rPr>
        <sz val="10"/>
        <color rgb="FF000000"/>
        <rFont val="Verdana"/>
        <family val="2"/>
        <charset val="1"/>
      </rPr>
      <t xml:space="preserve">Fecha</t>
    </r>
    <r>
      <rPr>
        <b val="true"/>
        <sz val="10"/>
        <color rgb="FF000000"/>
        <rFont val="Arial"/>
        <family val="2"/>
        <charset val="1"/>
      </rPr>
      <t xml:space="preserve"> más antigua de expediente de pase a fallo pendiente de dicta</t>
    </r>
    <r>
      <rPr>
        <sz val="10"/>
        <color rgb="FF000000"/>
        <rFont val="Verdana"/>
        <family val="2"/>
        <charset val="1"/>
      </rPr>
      <t xml:space="preserve">r sentencia - Casos con Reforma Laboral</t>
    </r>
    <r>
      <rPr>
        <sz val="10"/>
        <color rgb="FF800000"/>
        <rFont val="Verdana"/>
        <family val="2"/>
        <charset val="1"/>
      </rPr>
      <t xml:space="preserve"> (R.P.L 25-07-2017)</t>
    </r>
  </si>
  <si>
    <t xml:space="preserve">Fecha del escrito más antiguo pendiente de resolver</t>
  </si>
  <si>
    <t xml:space="preserve">Cantidad de Audiencias Programadas</t>
  </si>
  <si>
    <t xml:space="preserve">Cantidad de Audiencias Realizadas</t>
  </si>
  <si>
    <t xml:space="preserve">Cantidad de audiencias pendientes de realización</t>
  </si>
  <si>
    <t xml:space="preserve">18.1</t>
  </si>
  <si>
    <t xml:space="preserve">Cantidad de expedientes pendientes de fallo</t>
  </si>
  <si>
    <t xml:space="preserve">18.2</t>
  </si>
  <si>
    <r>
      <rPr>
        <b val="true"/>
        <sz val="10"/>
        <color rgb="FF000000"/>
        <rFont val="Arial"/>
        <family val="2"/>
        <charset val="1"/>
      </rPr>
      <t xml:space="preserve">Cantidad de expedientes pendientes de fallo - posterior a la Reforma Laboral </t>
    </r>
    <r>
      <rPr>
        <b val="true"/>
        <sz val="10"/>
        <color rgb="FF993300"/>
        <rFont val="Arial"/>
        <family val="2"/>
        <charset val="1"/>
      </rPr>
      <t xml:space="preserve">(R.P.L 25-07-2017)</t>
    </r>
  </si>
  <si>
    <t xml:space="preserve">Cantidad de resoluciones pasadas a firmar por las Técnicas y Técnicos</t>
  </si>
  <si>
    <t xml:space="preserve">Persona Técnica Judicial Técnico 1</t>
  </si>
  <si>
    <t xml:space="preserve">Persona Técnica Judicial Técnico 2</t>
  </si>
  <si>
    <t xml:space="preserve">Persona Técnica Judicial Técnico 3</t>
  </si>
  <si>
    <t xml:space="preserve">Persona Técnica Judicial Técnico 4</t>
  </si>
  <si>
    <t xml:space="preserve">Persona Técnica Judicial Técnico 5</t>
  </si>
  <si>
    <t xml:space="preserve">Persona Técnica Judicial Técnico 6</t>
  </si>
  <si>
    <t xml:space="preserve">Persona Técnica Judicial Técnico 7</t>
  </si>
  <si>
    <t xml:space="preserve">Persona Técnica Supernumeraria 1</t>
  </si>
  <si>
    <t xml:space="preserve">Persona Técnica Supernumeraria 2</t>
  </si>
  <si>
    <t xml:space="preserve">Cantidad de resoluciones a realizar por las Técnicas y Técnicos (CUOTA)</t>
  </si>
  <si>
    <t xml:space="preserve">Cuota de Trabajo esperada para Técnico 1</t>
  </si>
  <si>
    <t xml:space="preserve">Cuota de Trabajo esperada para Técnico 2</t>
  </si>
  <si>
    <t xml:space="preserve">Cuota de Trabajo esperada para Técnico 3</t>
  </si>
  <si>
    <t xml:space="preserve">Cuota de Trabajo esperada para Técnico 4</t>
  </si>
  <si>
    <t xml:space="preserve">Cuota de Trabajo esperada para Técnico 5</t>
  </si>
  <si>
    <t xml:space="preserve">Cuota de Trabajo esperada para Técnico 6</t>
  </si>
  <si>
    <t xml:space="preserve">Cuota de Trabajo esperada para Técnico 7</t>
  </si>
  <si>
    <t xml:space="preserve">Sentencias esperadas (Teorica)</t>
  </si>
  <si>
    <t xml:space="preserve">Juez/Jueza 2 Apoyo</t>
  </si>
  <si>
    <t xml:space="preserve">Cantidad de Sentencias Esperadas (Global) CACMFJ</t>
  </si>
  <si>
    <t xml:space="preserve">Cantidad de sentencias dictadas</t>
  </si>
  <si>
    <t xml:space="preserve">Cantidad de Sentencias dictadas Global CACMFJ</t>
  </si>
  <si>
    <r>
      <rPr>
        <b val="true"/>
        <sz val="11"/>
        <color rgb="FF000000"/>
        <rFont val="Verdana"/>
        <family val="2"/>
        <charset val="1"/>
      </rPr>
      <t xml:space="preserve">Ajuste: </t>
    </r>
    <r>
      <rPr>
        <sz val="11"/>
        <color rgb="FF000000"/>
        <rFont val="Verdana"/>
        <family val="2"/>
        <charset val="1"/>
      </rPr>
      <t xml:space="preserve">Se agrega al juez itinerante</t>
    </r>
    <r>
      <rPr>
        <b val="true"/>
        <sz val="11"/>
        <color rgb="FF000000"/>
        <rFont val="Verdana"/>
        <family val="2"/>
        <charset val="1"/>
      </rPr>
      <t xml:space="preserve">. </t>
    </r>
    <r>
      <rPr>
        <sz val="11"/>
        <color rgb="FF000000"/>
        <rFont val="Verdana"/>
        <family val="2"/>
        <charset val="1"/>
      </rPr>
      <t xml:space="preserve">Y se actualizan las formulas para todos los datos que tienen sumatoria pues no contemplaban a los de apoyo.</t>
    </r>
    <r>
      <rPr>
        <b val="true"/>
        <sz val="11"/>
        <color rgb="FF000000"/>
        <rFont val="Verdana"/>
        <family val="2"/>
        <charset val="1"/>
      </rPr>
      <t xml:space="preserve"> </t>
    </r>
    <r>
      <rPr>
        <sz val="11"/>
        <color rgb="FF000000"/>
        <rFont val="Verdana"/>
        <family val="2"/>
        <charset val="1"/>
      </rPr>
      <t xml:space="preserve">Elaborado por: Arelys Hernández Ovares</t>
    </r>
  </si>
  <si>
    <t xml:space="preserve">Juzgado de Trabajo del Primer Circuito Judicial de la Zona Atlántica</t>
  </si>
  <si>
    <t xml:space="preserve">INDICADORES DE GESTIÓN
DIRECCIÓN DE PLANIFICACIÓN</t>
  </si>
  <si>
    <t xml:space="preserve">Rangos</t>
  </si>
  <si>
    <t xml:space="preserve">Seguimiento</t>
  </si>
  <si>
    <t xml:space="preserve">Categoría</t>
  </si>
  <si>
    <t xml:space="preserve">Indicadores</t>
  </si>
  <si>
    <t xml:space="preserve">Métricas</t>
  </si>
  <si>
    <t xml:space="preserve">Periodicidad</t>
  </si>
  <si>
    <t xml:space="preserve">Responsable</t>
  </si>
  <si>
    <t xml:space="preserve">Comentarios</t>
  </si>
  <si>
    <t xml:space="preserve">A mejorar</t>
  </si>
  <si>
    <t xml:space="preserve">Estándar</t>
  </si>
  <si>
    <t xml:space="preserve">Muy bueno</t>
  </si>
  <si>
    <t xml:space="preserve">Rendimiento Estadístico</t>
  </si>
  <si>
    <t xml:space="preserve">Entrada de asuntos nuevos</t>
  </si>
  <si>
    <t xml:space="preserve">Cantidad de casos entrados + Cantidad de casos reentrados.</t>
  </si>
  <si>
    <t xml:space="preserve">Mensual</t>
  </si>
  <si>
    <t xml:space="preserve">Coordinadora o Coordinador Judicial</t>
  </si>
  <si>
    <t xml:space="preserve">Este datos se obtiene del informe de estadística.</t>
  </si>
  <si>
    <t xml:space="preserve">&gt;</t>
  </si>
  <si>
    <t xml:space="preserve">=&lt; x =&lt;</t>
  </si>
  <si>
    <t xml:space="preserve">&lt;</t>
  </si>
  <si>
    <t xml:space="preserve">Salida de asuntos</t>
  </si>
  <si>
    <t xml:space="preserve">Cantidad de expedientes terminados durante el mes</t>
  </si>
  <si>
    <t xml:space="preserve">Circulante total del despacho</t>
  </si>
  <si>
    <t xml:space="preserve">(Circulante Inicial + Entradas) - Salidas</t>
  </si>
  <si>
    <t xml:space="preserve">Trámite</t>
  </si>
  <si>
    <t xml:space="preserve">Ejecución</t>
  </si>
  <si>
    <t xml:space="preserve">Relación Salida vs Entrada</t>
  </si>
  <si>
    <t xml:space="preserve">(Salidas/Entradas)*100</t>
  </si>
  <si>
    <t xml:space="preserve">Los datos de entradas y salidas se obtienen del informe de estadística.</t>
  </si>
  <si>
    <t xml:space="preserve">Plazos</t>
  </si>
  <si>
    <t xml:space="preserve">Plazo para resolver demandas nuevas</t>
  </si>
  <si>
    <t xml:space="preserve">Fecha actual- fecha de la demanda nueva más antigua pendiente de la primera resolución</t>
  </si>
  <si>
    <t xml:space="preserve">Revisar la tarea del escritorio virtual en la que se incluyan las demandas o procesos nuevos. Se seleccina la fecha más antiguo de pase al Técnico.</t>
  </si>
  <si>
    <t xml:space="preserve">6.1</t>
  </si>
  <si>
    <t xml:space="preserve">Plazo de espera de dictado de sentencia escrita (días-general) casos previo a Reforma Laboral</t>
  </si>
  <si>
    <t xml:space="preserve">(Fecha actual- fecha de pase a fallo más antigua)</t>
  </si>
  <si>
    <t xml:space="preserve">Este dato se obtiene del libro en el que se consigne las fechas de pase a fallo de los expedientes pendientes de dictado de sentencia.</t>
  </si>
  <si>
    <t xml:space="preserve">6.2</t>
  </si>
  <si>
    <t xml:space="preserve">Plazo de espera de dictado de sentencia escrita (días-general) posterior a la Reforma Laboral</t>
  </si>
  <si>
    <t xml:space="preserve">Plazo de espera para la realización de audiencia de recepción de pruebas o debate(días)</t>
  </si>
  <si>
    <t xml:space="preserve">(Fecha de último señalamiento - fecha actual)</t>
  </si>
  <si>
    <t xml:space="preserve">Este dato se obtiene de la Agenda Cronos</t>
  </si>
  <si>
    <t xml:space="preserve">Plazo para resolver escritos</t>
  </si>
  <si>
    <t xml:space="preserve">Fecha actual-fecha del escrito más antiguo pendiente de resolver</t>
  </si>
  <si>
    <t xml:space="preserve">Este dato se obtiene del buzón de escritos del escritorio virtual (tramitandose-todas las ubicaciones).En despacho no electrónicos se debe revisar cada escritorio.</t>
  </si>
  <si>
    <t xml:space="preserve">Operacional</t>
  </si>
  <si>
    <t xml:space="preserve">Porcentaje de efectividad de realización audiencias</t>
  </si>
  <si>
    <t xml:space="preserve">(Audiencias realizadas / Audiencias programadas)*100</t>
  </si>
  <si>
    <t xml:space="preserve">Agenda Cronos, debe ser un global de la totalidad de audiencias programadas</t>
  </si>
  <si>
    <t xml:space="preserve">Audiencias pendientes de realización</t>
  </si>
  <si>
    <t xml:space="preserve">Agenda Cronos</t>
  </si>
  <si>
    <t xml:space="preserve">11.1</t>
  </si>
  <si>
    <t xml:space="preserve">Expedientes pendientes de fallo</t>
  </si>
  <si>
    <t xml:space="preserve">11.2</t>
  </si>
  <si>
    <t xml:space="preserve">Cantidad de expedientes pendientes de fallo, casos posterior a Reforma Laboral</t>
  </si>
  <si>
    <t xml:space="preserve">Porcentaje de rendimiento por persona Técnica Judicial</t>
  </si>
  <si>
    <t xml:space="preserve">(Cantidad de resoluciones pasadas a firmar / Cantidad de resoluciones a realizar)</t>
  </si>
  <si>
    <t xml:space="preserve">Debe existir una métrica por cada uno de las técnicas y técnicos del despacho.  Este dato se obtiene del Escritorio Virtual.</t>
  </si>
  <si>
    <t xml:space="preserve">Persona Técnica Judicial  1</t>
  </si>
  <si>
    <t xml:space="preserve">Persona Técnica Judicial  2</t>
  </si>
  <si>
    <t xml:space="preserve">Persona Técnica Judicial  3</t>
  </si>
  <si>
    <t xml:space="preserve">Persona Técnica Judicial  4</t>
  </si>
  <si>
    <t xml:space="preserve">Persona Técnica Judicial  5</t>
  </si>
  <si>
    <t xml:space="preserve">Persona Técnica Judicial  6</t>
  </si>
  <si>
    <t xml:space="preserve">Persona Técnica Judicial  7</t>
  </si>
  <si>
    <t xml:space="preserve">Cantidad de sentencias dictadas por juez o jueza</t>
  </si>
  <si>
    <t xml:space="preserve">Debe existir una métrica por cada uno de las juezas o jueces del despacho.  Este dato se obtiene del libro donde se consignen las sentencias o el SGDJ.Involucra tanto unipersonales como colegiadas</t>
  </si>
  <si>
    <t xml:space="preserve">Debe existir una métrica por cada uno de las juezas y jueces del despacho.
Este dato se obtiene del Escritorio Virtual o por el libro de pase a fallo.</t>
  </si>
  <si>
    <t xml:space="preserve">Cantidad de sentencias dictadas por persona Juzgadora CACMFJ</t>
  </si>
  <si>
    <t xml:space="preserve">Cantidad de sentencias dictadas por juez o jueza CACMFJ</t>
  </si>
  <si>
    <t xml:space="preserve">Porcentaje de rendimiento por persona Juzgadora</t>
  </si>
  <si>
    <t xml:space="preserve">(Cantidad de sentencia dictadas/ Cantidad de sentencias esperadas)</t>
  </si>
  <si>
    <t xml:space="preserve">Debe existir una métrica por cada uno de las juezas o jueces del despacho.  Este dato se obtiene del libro donde se consignen las sentencias o el SGDJ y del Escritorio Virtual, en cantidad de resoluciones firmadas.</t>
  </si>
  <si>
    <t xml:space="preserve">Juez/Jueza 4 Itinerante </t>
  </si>
  <si>
    <t xml:space="preserve">Porcentaje de rendimiento por persona juzgadora CACMFJ</t>
  </si>
  <si>
    <t xml:space="preserve">(Cantidad de sentencias dictadas / Cantidad de sentencias esperadas)</t>
  </si>
  <si>
    <t xml:space="preserve">Versión N°2 de Matriz de Indicadores: Vigente a partir de marzo 2017.</t>
  </si>
  <si>
    <t xml:space="preserve">Versión N°3 de Matriz de Indicadores: Vigente a partir del 04 de octubre de 2019. (Se separan los resultados de los jueces del CACMFJ)</t>
  </si>
  <si>
    <t xml:space="preserve">Versión N°4 de Matriz de Indicadores: Vigente a partir del 08 de octubre de 2019. (Ajuste de cuota Juez Itinerante)</t>
  </si>
  <si>
    <t xml:space="preserve">Versión N° 5 de Matriz de Indicadores: Vigente a partir del 17 de julio del 2020, se ajusta la cuota del juez itinerante y se hace la aclaración en la matriz, se elimina la cuota del Juez de Apoyo, ya que la colaboración es ocasional, se corrige la sumatoria del indicador de cantidad de dictado de sentencia por juez o jueza</t>
  </si>
</sst>
</file>

<file path=xl/styles.xml><?xml version="1.0" encoding="utf-8"?>
<styleSheet xmlns="http://schemas.openxmlformats.org/spreadsheetml/2006/main">
  <numFmts count="15">
    <numFmt numFmtId="164" formatCode="General"/>
    <numFmt numFmtId="165" formatCode="[$₡-140A]\ #,##0.00;[RED]\-[$₡-140A]\ #,##0.00"/>
    <numFmt numFmtId="166" formatCode="0\ %"/>
    <numFmt numFmtId="167" formatCode="MM/YY"/>
    <numFmt numFmtId="168" formatCode="General"/>
    <numFmt numFmtId="169" formatCode="0"/>
    <numFmt numFmtId="170" formatCode="0.0"/>
    <numFmt numFmtId="171" formatCode="0.000"/>
    <numFmt numFmtId="172" formatCode="0.00"/>
    <numFmt numFmtId="173" formatCode="#,##0"/>
    <numFmt numFmtId="174" formatCode="DD/MM/YY"/>
    <numFmt numFmtId="175" formatCode="[$-140A]DD/MM/YYYY"/>
    <numFmt numFmtId="176" formatCode="#,##0.00"/>
    <numFmt numFmtId="177" formatCode="0.0%"/>
    <numFmt numFmtId="178" formatCode="@"/>
  </numFmts>
  <fonts count="29">
    <font>
      <sz val="11"/>
      <color rgb="FF000000"/>
      <name val="Verdana"/>
      <family val="2"/>
      <charset val="1"/>
    </font>
    <font>
      <sz val="10"/>
      <name val="Arial"/>
      <family val="0"/>
    </font>
    <font>
      <sz val="10"/>
      <name val="Arial"/>
      <family val="0"/>
    </font>
    <font>
      <sz val="10"/>
      <name val="Arial"/>
      <family val="0"/>
    </font>
    <font>
      <sz val="11"/>
      <color rgb="FFFFFFFF"/>
      <name val="Verdana"/>
      <family val="2"/>
      <charset val="1"/>
    </font>
    <font>
      <b val="true"/>
      <i val="true"/>
      <sz val="16"/>
      <color rgb="FF000000"/>
      <name val="Verdana"/>
      <family val="2"/>
      <charset val="1"/>
    </font>
    <font>
      <b val="true"/>
      <i val="true"/>
      <u val="single"/>
      <sz val="11"/>
      <color rgb="FF000000"/>
      <name val="Verdana"/>
      <family val="2"/>
      <charset val="1"/>
    </font>
    <font>
      <b val="true"/>
      <sz val="11"/>
      <color rgb="FF000000"/>
      <name val="Verdana"/>
      <family val="2"/>
      <charset val="1"/>
    </font>
    <font>
      <b val="true"/>
      <sz val="14"/>
      <color rgb="FFFFFFFF"/>
      <name val="Verdana"/>
      <family val="2"/>
      <charset val="1"/>
    </font>
    <font>
      <sz val="11"/>
      <color rgb="FF000000"/>
      <name val="Calibri"/>
      <family val="2"/>
      <charset val="1"/>
    </font>
    <font>
      <b val="true"/>
      <sz val="11"/>
      <color rgb="FF000000"/>
      <name val="Calibri"/>
      <family val="2"/>
      <charset val="1"/>
    </font>
    <font>
      <sz val="14"/>
      <color rgb="FF000000"/>
      <name val="Verdana"/>
      <family val="2"/>
      <charset val="1"/>
    </font>
    <font>
      <b val="true"/>
      <sz val="11"/>
      <color rgb="FF000000"/>
      <name val="Book Antiqua"/>
      <family val="1"/>
      <charset val="1"/>
    </font>
    <font>
      <sz val="10"/>
      <color rgb="FF000000"/>
      <name val="Verdana"/>
      <family val="2"/>
      <charset val="1"/>
    </font>
    <font>
      <b val="true"/>
      <sz val="10"/>
      <color rgb="FF000000"/>
      <name val="Verdana"/>
      <family val="2"/>
      <charset val="1"/>
    </font>
    <font>
      <sz val="10"/>
      <color rgb="FFFFFFFF"/>
      <name val="Verdana"/>
      <family val="2"/>
      <charset val="1"/>
    </font>
    <font>
      <sz val="11"/>
      <color rgb="FFFF0000"/>
      <name val="Verdana"/>
      <family val="2"/>
      <charset val="1"/>
    </font>
    <font>
      <b val="true"/>
      <sz val="9"/>
      <color rgb="FF000000"/>
      <name val="Verdana"/>
      <family val="2"/>
      <charset val="1"/>
    </font>
    <font>
      <b val="true"/>
      <sz val="10"/>
      <color rgb="FF000000"/>
      <name val="Arial"/>
      <family val="2"/>
      <charset val="1"/>
    </font>
    <font>
      <b val="true"/>
      <sz val="14"/>
      <color rgb="FF000000"/>
      <name val="Arial"/>
      <family val="2"/>
      <charset val="1"/>
    </font>
    <font>
      <b val="true"/>
      <sz val="10"/>
      <name val="Arial"/>
      <family val="2"/>
      <charset val="1"/>
    </font>
    <font>
      <sz val="10"/>
      <color rgb="FF800000"/>
      <name val="Verdana"/>
      <family val="2"/>
      <charset val="1"/>
    </font>
    <font>
      <b val="true"/>
      <sz val="10"/>
      <color rgb="FF993300"/>
      <name val="Arial"/>
      <family val="2"/>
      <charset val="1"/>
    </font>
    <font>
      <sz val="10"/>
      <color rgb="FF000000"/>
      <name val="Arial"/>
      <family val="2"/>
      <charset val="1"/>
    </font>
    <font>
      <b val="true"/>
      <sz val="10"/>
      <color rgb="FF339966"/>
      <name val="Arial"/>
      <family val="2"/>
      <charset val="1"/>
    </font>
    <font>
      <b val="true"/>
      <sz val="10"/>
      <color rgb="FFFFFFFF"/>
      <name val="Arial"/>
      <family val="2"/>
      <charset val="1"/>
    </font>
    <font>
      <b val="true"/>
      <sz val="10"/>
      <color rgb="FF000000"/>
      <name val="Book Antiqua"/>
      <family val="1"/>
      <charset val="1"/>
    </font>
    <font>
      <i val="true"/>
      <sz val="10"/>
      <color rgb="FF000000"/>
      <name val="Arial"/>
      <family val="2"/>
      <charset val="1"/>
    </font>
    <font>
      <b val="true"/>
      <sz val="10"/>
      <color rgb="FF333333"/>
      <name val="Arial"/>
      <family val="2"/>
      <charset val="1"/>
    </font>
  </fonts>
  <fills count="23">
    <fill>
      <patternFill patternType="none"/>
    </fill>
    <fill>
      <patternFill patternType="gray125"/>
    </fill>
    <fill>
      <patternFill patternType="solid">
        <fgColor rgb="FFFF0000"/>
        <bgColor rgb="FF993300"/>
      </patternFill>
    </fill>
    <fill>
      <patternFill patternType="solid">
        <fgColor rgb="FF008000"/>
        <bgColor rgb="FF008080"/>
      </patternFill>
    </fill>
    <fill>
      <patternFill patternType="solid">
        <fgColor rgb="FFFFFF00"/>
        <bgColor rgb="FFFFFF00"/>
      </patternFill>
    </fill>
    <fill>
      <patternFill patternType="solid">
        <fgColor rgb="FF969696"/>
        <bgColor rgb="FF808080"/>
      </patternFill>
    </fill>
    <fill>
      <patternFill patternType="solid">
        <fgColor rgb="FF333399"/>
        <bgColor rgb="FF003366"/>
      </patternFill>
    </fill>
    <fill>
      <patternFill patternType="solid">
        <fgColor rgb="FF33CCCC"/>
        <bgColor rgb="FF00CCFF"/>
      </patternFill>
    </fill>
    <fill>
      <patternFill patternType="solid">
        <fgColor rgb="FFC0C0C0"/>
        <bgColor rgb="FFCCCCFF"/>
      </patternFill>
    </fill>
    <fill>
      <patternFill patternType="solid">
        <fgColor rgb="FF808080"/>
        <bgColor rgb="FF969696"/>
      </patternFill>
    </fill>
    <fill>
      <patternFill patternType="solid">
        <fgColor rgb="FF333333"/>
        <bgColor rgb="FF333300"/>
      </patternFill>
    </fill>
    <fill>
      <patternFill patternType="solid">
        <fgColor rgb="FFFFFFCC"/>
        <bgColor rgb="FFFFFFFF"/>
      </patternFill>
    </fill>
    <fill>
      <patternFill patternType="solid">
        <fgColor rgb="FF99CC00"/>
        <bgColor rgb="FFFFCC00"/>
      </patternFill>
    </fill>
    <fill>
      <patternFill patternType="solid">
        <fgColor rgb="FF00CCFF"/>
        <bgColor rgb="FF33CCCC"/>
      </patternFill>
    </fill>
    <fill>
      <patternFill patternType="solid">
        <fgColor rgb="FFFFFFFF"/>
        <bgColor rgb="FFFFFFCC"/>
      </patternFill>
    </fill>
    <fill>
      <patternFill patternType="solid">
        <fgColor rgb="FF000000"/>
        <bgColor rgb="FF003300"/>
      </patternFill>
    </fill>
    <fill>
      <patternFill patternType="solid">
        <fgColor rgb="FF3366FF"/>
        <bgColor rgb="FF0066CC"/>
      </patternFill>
    </fill>
    <fill>
      <patternFill patternType="solid">
        <fgColor rgb="FFFFCC00"/>
        <bgColor rgb="FFFFFF00"/>
      </patternFill>
    </fill>
    <fill>
      <patternFill patternType="solid">
        <fgColor rgb="FFFF9900"/>
        <bgColor rgb="FFFFCC00"/>
      </patternFill>
    </fill>
    <fill>
      <patternFill patternType="solid">
        <fgColor rgb="FFFF8080"/>
        <bgColor rgb="FFFF99CC"/>
      </patternFill>
    </fill>
    <fill>
      <patternFill patternType="solid">
        <fgColor rgb="FFFFFF99"/>
        <bgColor rgb="FFFFFFCC"/>
      </patternFill>
    </fill>
    <fill>
      <patternFill patternType="solid">
        <fgColor rgb="FFCCCCFF"/>
        <bgColor rgb="FFC0C0C0"/>
      </patternFill>
    </fill>
    <fill>
      <patternFill patternType="solid">
        <fgColor rgb="FF99CCFF"/>
        <bgColor rgb="FFCCCCFF"/>
      </patternFill>
    </fill>
  </fills>
  <borders count="16">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bottom style="medium"/>
      <diagonal/>
    </border>
    <border diagonalUp="false" diagonalDown="false">
      <left style="medium"/>
      <right style="medium"/>
      <top style="medium"/>
      <bottom/>
      <diagonal/>
    </border>
    <border diagonalUp="false" diagonalDown="false">
      <left style="medium"/>
      <right style="medium"/>
      <top style="medium"/>
      <bottom style="medium"/>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0" fillId="4" borderId="0" applyFont="true" applyBorder="true" applyAlignment="true" applyProtection="true">
      <alignment horizontal="general" vertical="bottom" textRotation="0" wrapText="false" indent="0" shrinkToFit="false"/>
      <protection locked="true" hidden="false"/>
    </xf>
    <xf numFmtId="164" fontId="0" fillId="5"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0" fillId="5" borderId="0" applyFont="true" applyBorder="true" applyAlignment="true" applyProtection="true">
      <alignment horizontal="general" vertical="bottom" textRotation="0" wrapText="false" indent="0" shrinkToFit="false"/>
      <protection locked="true" hidden="false"/>
    </xf>
    <xf numFmtId="164" fontId="0"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center" vertical="bottom" textRotation="9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false">
      <alignment horizontal="general" vertical="bottom" textRotation="0" wrapText="false" indent="0" shrinkToFit="false"/>
    </xf>
    <xf numFmtId="165" fontId="6"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6" fontId="9" fillId="0" borderId="0" applyFont="true" applyBorder="true" applyAlignment="true" applyProtection="true">
      <alignment horizontal="general" vertical="bottom" textRotation="0" wrapText="false" indent="0" shrinkToFit="false"/>
      <protection locked="true" hidden="false"/>
    </xf>
  </cellStyleXfs>
  <cellXfs count="1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6" borderId="0" xfId="35"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6" fontId="10" fillId="0" borderId="0" xfId="35" applyFont="true" applyBorder="false" applyAlignment="true" applyProtection="true">
      <alignment horizontal="general" vertical="center" textRotation="0" wrapText="false" indent="0" shrinkToFit="false"/>
      <protection locked="true" hidden="false"/>
    </xf>
    <xf numFmtId="164" fontId="11" fillId="0" borderId="1" xfId="35" applyFont="true" applyBorder="true" applyAlignment="true" applyProtection="true">
      <alignment horizontal="center" vertical="center" textRotation="0" wrapText="true" indent="0" shrinkToFit="false"/>
      <protection locked="true" hidden="false"/>
    </xf>
    <xf numFmtId="164" fontId="7" fillId="0" borderId="0" xfId="35" applyFont="true" applyBorder="false" applyAlignment="true" applyProtection="true">
      <alignment horizontal="general" vertical="center" textRotation="0" wrapText="tru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7" fontId="12" fillId="0" borderId="4" xfId="0" applyFont="true" applyBorder="true" applyAlignment="true" applyProtection="false">
      <alignment horizontal="center" vertical="center" textRotation="0" wrapText="true" indent="0" shrinkToFit="false"/>
      <protection locked="true" hidden="false"/>
    </xf>
    <xf numFmtId="164" fontId="13" fillId="7" borderId="5" xfId="35" applyFont="true" applyBorder="true" applyAlignment="true" applyProtection="true">
      <alignment horizontal="general" vertical="center" textRotation="0" wrapText="true" indent="0" shrinkToFit="false"/>
      <protection locked="false" hidden="false"/>
    </xf>
    <xf numFmtId="164" fontId="13" fillId="7" borderId="5" xfId="35" applyFont="true" applyBorder="true" applyAlignment="true" applyProtection="true">
      <alignment horizontal="center" vertical="center" textRotation="0" wrapText="true" indent="0" shrinkToFit="false"/>
      <protection locked="false" hidden="false"/>
    </xf>
    <xf numFmtId="164" fontId="14" fillId="0" borderId="5" xfId="35" applyFont="true" applyBorder="true" applyAlignment="true" applyProtection="true">
      <alignment horizontal="center" vertical="center" textRotation="0" wrapText="false" indent="0" shrinkToFit="false"/>
      <protection locked="false" hidden="false"/>
    </xf>
    <xf numFmtId="164" fontId="7" fillId="0" borderId="5" xfId="35" applyFont="true" applyBorder="true" applyAlignment="true" applyProtection="true">
      <alignment horizontal="center" vertical="center" textRotation="0" wrapText="false" indent="0" shrinkToFit="false"/>
      <protection locked="false" hidden="false"/>
    </xf>
    <xf numFmtId="164" fontId="15" fillId="6" borderId="4" xfId="35" applyFont="true" applyBorder="true" applyAlignment="true" applyProtection="true">
      <alignment horizontal="general" vertical="center" textRotation="0" wrapText="true" indent="0" shrinkToFit="false"/>
      <protection locked="true" hidden="false"/>
    </xf>
    <xf numFmtId="164" fontId="15" fillId="6" borderId="4" xfId="35" applyFont="true" applyBorder="true" applyAlignment="true" applyProtection="true">
      <alignment horizontal="center" vertical="center" textRotation="0" wrapText="true" indent="0" shrinkToFit="false"/>
      <protection locked="true" hidden="false"/>
    </xf>
    <xf numFmtId="164" fontId="14" fillId="6" borderId="4" xfId="35" applyFont="true" applyBorder="true" applyAlignment="true" applyProtection="true">
      <alignment horizontal="center" vertical="center" textRotation="0" wrapText="false" indent="0" shrinkToFit="false"/>
      <protection locked="true" hidden="false"/>
    </xf>
    <xf numFmtId="164" fontId="7" fillId="6" borderId="4" xfId="35" applyFont="true" applyBorder="true" applyAlignment="true" applyProtection="true">
      <alignment horizontal="center" vertical="center" textRotation="0" wrapText="false" indent="0" shrinkToFit="false"/>
      <protection locked="true" hidden="false"/>
    </xf>
    <xf numFmtId="164" fontId="13" fillId="0" borderId="4" xfId="35" applyFont="true" applyBorder="true" applyAlignment="true" applyProtection="true">
      <alignment horizontal="general" vertical="center" textRotation="0" wrapText="true" indent="0" shrinkToFit="false"/>
      <protection locked="false" hidden="false"/>
    </xf>
    <xf numFmtId="164" fontId="0" fillId="8" borderId="4" xfId="0" applyFont="false" applyBorder="true" applyAlignment="true" applyProtection="true">
      <alignment horizontal="center" vertical="center" textRotation="0" wrapText="false" indent="0" shrinkToFit="false"/>
      <protection locked="false" hidden="false"/>
    </xf>
    <xf numFmtId="164" fontId="14" fillId="0" borderId="4" xfId="35" applyFont="true" applyBorder="true" applyAlignment="true" applyProtection="true">
      <alignment horizontal="center" vertical="center" textRotation="0" wrapText="false" indent="0" shrinkToFit="false"/>
      <protection locked="false" hidden="false"/>
    </xf>
    <xf numFmtId="164" fontId="7" fillId="0" borderId="4" xfId="35" applyFont="true" applyBorder="true" applyAlignment="true" applyProtection="true">
      <alignment horizontal="center" vertical="center" textRotation="0" wrapText="false" indent="0" shrinkToFit="false"/>
      <protection locked="false" hidden="false"/>
    </xf>
    <xf numFmtId="164" fontId="14" fillId="9" borderId="4" xfId="35" applyFont="true" applyBorder="true" applyAlignment="true" applyProtection="true">
      <alignment horizontal="center" vertical="center" textRotation="0" wrapText="false" indent="0" shrinkToFit="false"/>
      <protection locked="false" hidden="false"/>
    </xf>
    <xf numFmtId="164" fontId="13" fillId="0" borderId="4" xfId="35" applyFont="true" applyBorder="true" applyAlignment="true" applyProtection="true">
      <alignment horizontal="general" vertical="center" textRotation="0" wrapText="true" indent="0" shrinkToFit="false"/>
      <protection locked="true" hidden="false"/>
    </xf>
    <xf numFmtId="166" fontId="9" fillId="0" borderId="0" xfId="35" applyFont="true" applyBorder="false" applyAlignment="true" applyProtection="true">
      <alignment horizontal="general" vertical="center" textRotation="0" wrapText="false" indent="0" shrinkToFit="false"/>
      <protection locked="true" hidden="false"/>
    </xf>
    <xf numFmtId="166" fontId="9" fillId="0" borderId="0" xfId="35" applyFont="true" applyBorder="false" applyAlignment="true" applyProtection="true">
      <alignment horizontal="center" vertical="center" textRotation="0" wrapText="false" indent="0" shrinkToFit="false"/>
      <protection locked="true" hidden="false"/>
    </xf>
    <xf numFmtId="164" fontId="0" fillId="8" borderId="4" xfId="0" applyFont="false" applyBorder="true" applyAlignment="true" applyProtection="false">
      <alignment horizontal="center" vertical="center" textRotation="0" wrapText="false" indent="0" shrinkToFit="false"/>
      <protection locked="true" hidden="false"/>
    </xf>
    <xf numFmtId="168" fontId="14" fillId="8" borderId="4" xfId="35" applyFont="true" applyBorder="true" applyAlignment="true" applyProtection="true">
      <alignment horizontal="center" vertical="center" textRotation="0" wrapText="false" indent="0" shrinkToFit="false"/>
      <protection locked="true" hidden="false"/>
    </xf>
    <xf numFmtId="169" fontId="14" fillId="8" borderId="4" xfId="35" applyFont="true" applyBorder="true" applyAlignment="true" applyProtection="true">
      <alignment horizontal="center" vertical="center" textRotation="0" wrapText="false" indent="0" shrinkToFit="false"/>
      <protection locked="true" hidden="false"/>
    </xf>
    <xf numFmtId="169" fontId="7" fillId="8" borderId="4" xfId="35" applyFont="true" applyBorder="true" applyAlignment="true" applyProtection="true">
      <alignment horizontal="center" vertical="center" textRotation="0" wrapText="false" indent="0" shrinkToFit="false"/>
      <protection locked="true" hidden="false"/>
    </xf>
    <xf numFmtId="164" fontId="14" fillId="9" borderId="4" xfId="35" applyFont="true" applyBorder="true" applyAlignment="true" applyProtection="true">
      <alignment horizontal="center" vertical="center" textRotation="0" wrapText="false" indent="0" shrinkToFit="false"/>
      <protection locked="true" hidden="false"/>
    </xf>
    <xf numFmtId="168" fontId="7" fillId="8" borderId="4" xfId="35" applyFont="true" applyBorder="true" applyAlignment="true" applyProtection="true">
      <alignment horizontal="center" vertical="center" textRotation="0" wrapText="false" indent="0" shrinkToFit="false"/>
      <protection locked="true" hidden="false"/>
    </xf>
    <xf numFmtId="164" fontId="13" fillId="0" borderId="4" xfId="35" applyFont="true" applyBorder="true" applyAlignment="true" applyProtection="true">
      <alignment horizontal="center" vertical="center" textRotation="0" wrapText="true" indent="0" shrinkToFit="false"/>
      <protection locked="false" hidden="false"/>
    </xf>
    <xf numFmtId="164" fontId="14" fillId="10" borderId="4" xfId="35" applyFont="true" applyBorder="true" applyAlignment="true" applyProtection="true">
      <alignment horizontal="center" vertical="center" textRotation="0" wrapText="false" indent="0" shrinkToFit="false"/>
      <protection locked="true" hidden="false"/>
    </xf>
    <xf numFmtId="164" fontId="7" fillId="10" borderId="4" xfId="35" applyFont="true" applyBorder="true" applyAlignment="true" applyProtection="true">
      <alignment horizontal="center" vertical="center" textRotation="0" wrapText="false" indent="0" shrinkToFit="false"/>
      <protection locked="true" hidden="false"/>
    </xf>
    <xf numFmtId="169" fontId="14" fillId="9" borderId="4" xfId="35" applyFont="true" applyBorder="true" applyAlignment="true" applyProtection="true">
      <alignment horizontal="center" vertical="center" textRotation="0" wrapText="false" indent="0" shrinkToFit="false"/>
      <protection locked="true" hidden="false"/>
    </xf>
    <xf numFmtId="170" fontId="13" fillId="0" borderId="4" xfId="35" applyFont="true" applyBorder="true" applyAlignment="true" applyProtection="true">
      <alignment horizontal="center" vertical="center" textRotation="0" wrapText="true" indent="0" shrinkToFit="false"/>
      <protection locked="false" hidden="false"/>
    </xf>
    <xf numFmtId="166" fontId="10" fillId="9" borderId="0" xfId="35" applyFont="true" applyBorder="false" applyAlignment="true" applyProtection="true">
      <alignment horizontal="general" vertical="center" textRotation="0" wrapText="false" indent="0" shrinkToFit="false"/>
      <protection locked="true" hidden="false"/>
    </xf>
    <xf numFmtId="164" fontId="7" fillId="9"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71" fontId="16" fillId="0" borderId="0" xfId="0" applyFont="true" applyBorder="false" applyAlignment="true" applyProtection="false">
      <alignment horizontal="center" vertical="center" textRotation="0" wrapText="false" indent="0" shrinkToFit="false"/>
      <protection locked="true" hidden="false"/>
    </xf>
    <xf numFmtId="172" fontId="16" fillId="0" borderId="0" xfId="0" applyFont="true" applyBorder="false" applyAlignment="true" applyProtection="false">
      <alignment horizontal="center" vertical="center" textRotation="0" wrapText="false" indent="0" shrinkToFit="false"/>
      <protection locked="true" hidden="false"/>
    </xf>
    <xf numFmtId="164" fontId="14" fillId="0" borderId="0" xfId="35" applyFont="true" applyBorder="false" applyAlignment="true" applyProtection="true">
      <alignment horizontal="center" vertical="center" textRotation="0" wrapText="false" indent="0" shrinkToFit="false"/>
      <protection locked="true" hidden="false"/>
    </xf>
    <xf numFmtId="164" fontId="14" fillId="11" borderId="1" xfId="35" applyFont="true" applyBorder="true" applyAlignment="true" applyProtection="true">
      <alignment horizontal="center" vertical="center" textRotation="0" wrapText="true" indent="0" shrinkToFit="false"/>
      <protection locked="true" hidden="false"/>
    </xf>
    <xf numFmtId="164" fontId="17" fillId="0" borderId="0" xfId="35" applyFont="true" applyBorder="true" applyAlignment="true" applyProtection="true">
      <alignment horizontal="center" vertical="center" textRotation="0" wrapText="true" indent="0" shrinkToFit="false"/>
      <protection locked="true" hidden="false"/>
    </xf>
    <xf numFmtId="164" fontId="13" fillId="11" borderId="4" xfId="35" applyFont="true" applyBorder="true" applyAlignment="true" applyProtection="true">
      <alignment horizontal="general" vertical="center" textRotation="0" wrapText="true" indent="0" shrinkToFit="false"/>
      <protection locked="true" hidden="false"/>
    </xf>
    <xf numFmtId="164" fontId="13" fillId="11" borderId="4" xfId="35" applyFont="true" applyBorder="true" applyAlignment="true" applyProtection="true">
      <alignment horizontal="center" vertical="center" textRotation="0" wrapText="true" indent="0" shrinkToFit="false"/>
      <protection locked="true" hidden="false"/>
    </xf>
    <xf numFmtId="166" fontId="17" fillId="0" borderId="6" xfId="35" applyFont="true" applyBorder="true" applyAlignment="true" applyProtection="true">
      <alignment horizontal="center" vertical="center" textRotation="0" wrapText="true" indent="0" shrinkToFit="false"/>
      <protection locked="true" hidden="false"/>
    </xf>
    <xf numFmtId="164" fontId="13" fillId="11" borderId="4" xfId="35" applyFont="true" applyBorder="true" applyAlignment="true" applyProtection="true">
      <alignment horizontal="left" vertical="center" textRotation="0" wrapText="true" indent="0" shrinkToFit="false"/>
      <protection locked="true" hidden="false"/>
    </xf>
    <xf numFmtId="166" fontId="10" fillId="0" borderId="0" xfId="35" applyFont="true" applyBorder="true" applyAlignment="true" applyProtection="true">
      <alignment horizontal="left"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19" fillId="12" borderId="6" xfId="35" applyFont="true" applyBorder="true" applyAlignment="true" applyProtection="true">
      <alignment horizontal="center" vertical="center" textRotation="0" wrapText="true" indent="0" shrinkToFit="false"/>
      <protection locked="true" hidden="false"/>
    </xf>
    <xf numFmtId="164" fontId="18" fillId="12"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8" fillId="12" borderId="1" xfId="35" applyFont="true" applyBorder="true" applyAlignment="true" applyProtection="true">
      <alignment horizontal="center" vertical="center" textRotation="0" wrapText="true" indent="0" shrinkToFit="false"/>
      <protection locked="true" hidden="false"/>
    </xf>
    <xf numFmtId="164" fontId="18" fillId="12" borderId="0" xfId="35" applyFont="true" applyBorder="false" applyAlignment="true" applyProtection="true">
      <alignment horizontal="center" vertical="center" textRotation="0" wrapText="false" indent="0" shrinkToFit="false"/>
      <protection locked="true" hidden="false"/>
    </xf>
    <xf numFmtId="164" fontId="18" fillId="8" borderId="2" xfId="35" applyFont="true" applyBorder="true" applyAlignment="true" applyProtection="true">
      <alignment horizontal="center" vertical="bottom" textRotation="0" wrapText="false" indent="0" shrinkToFit="false"/>
      <protection locked="true" hidden="false"/>
    </xf>
    <xf numFmtId="164" fontId="18" fillId="8" borderId="3" xfId="0" applyFont="true" applyBorder="true" applyAlignment="true" applyProtection="true">
      <alignment horizontal="center" vertical="center" textRotation="0" wrapText="false" indent="0" shrinkToFit="false"/>
      <protection locked="true" hidden="false"/>
    </xf>
    <xf numFmtId="164" fontId="18" fillId="5" borderId="3" xfId="0" applyFont="true" applyBorder="true" applyAlignment="true" applyProtection="true">
      <alignment horizontal="center" vertical="center" textRotation="0" wrapText="false" indent="0" shrinkToFit="false"/>
      <protection locked="true" hidden="false"/>
    </xf>
    <xf numFmtId="164" fontId="18" fillId="5" borderId="7" xfId="0" applyFont="true" applyBorder="true" applyAlignment="true" applyProtection="true">
      <alignment horizontal="center" vertical="center" textRotation="0" wrapText="false" indent="0" shrinkToFit="false"/>
      <protection locked="true" hidden="false"/>
    </xf>
    <xf numFmtId="164" fontId="18" fillId="12" borderId="8" xfId="35" applyFont="true" applyBorder="true" applyAlignment="true" applyProtection="true">
      <alignment horizontal="center" vertical="center" textRotation="0" wrapText="false" indent="0" shrinkToFit="false"/>
      <protection locked="true" hidden="false"/>
    </xf>
    <xf numFmtId="167" fontId="18" fillId="12" borderId="9" xfId="0" applyFont="true" applyBorder="true" applyAlignment="true" applyProtection="false">
      <alignment horizontal="center" vertical="center" textRotation="0" wrapText="true" indent="0" shrinkToFit="false"/>
      <protection locked="true" hidden="false"/>
    </xf>
    <xf numFmtId="167" fontId="18" fillId="12" borderId="5" xfId="0" applyFont="true" applyBorder="true" applyAlignment="true" applyProtection="false">
      <alignment horizontal="center" vertical="center" textRotation="0" wrapText="true" indent="0" shrinkToFit="false"/>
      <protection locked="true" hidden="false"/>
    </xf>
    <xf numFmtId="164" fontId="18" fillId="13" borderId="4" xfId="35" applyFont="true" applyBorder="true" applyAlignment="true" applyProtection="true">
      <alignment horizontal="center" vertical="center" textRotation="0" wrapText="false" indent="0" shrinkToFit="false"/>
      <protection locked="true" hidden="false"/>
    </xf>
    <xf numFmtId="169" fontId="18" fillId="13" borderId="4" xfId="35" applyFont="true" applyBorder="true" applyAlignment="true" applyProtection="true">
      <alignment horizontal="center" vertical="center" textRotation="0" wrapText="true" indent="0" shrinkToFit="false"/>
      <protection locked="true" hidden="false"/>
    </xf>
    <xf numFmtId="164" fontId="18" fillId="0" borderId="10" xfId="35" applyFont="true" applyBorder="true" applyAlignment="true" applyProtection="true">
      <alignment horizontal="center" vertical="center" textRotation="0" wrapText="false" indent="0" shrinkToFit="false"/>
      <protection locked="false" hidden="false"/>
    </xf>
    <xf numFmtId="164" fontId="18" fillId="0" borderId="11" xfId="35" applyFont="true" applyBorder="true" applyAlignment="true" applyProtection="true">
      <alignment horizontal="center" vertical="center" textRotation="0" wrapText="true" indent="0" shrinkToFit="false"/>
      <protection locked="false" hidden="false"/>
    </xf>
    <xf numFmtId="169" fontId="18" fillId="0" borderId="11" xfId="35"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73" fontId="18" fillId="14" borderId="4" xfId="35" applyFont="true" applyBorder="true" applyAlignment="true" applyProtection="true">
      <alignment horizontal="center" vertical="center" textRotation="0" wrapText="true" indent="0" shrinkToFit="false"/>
      <protection locked="false" hidden="false"/>
    </xf>
    <xf numFmtId="174" fontId="18" fillId="0" borderId="4" xfId="35" applyFont="true" applyBorder="true" applyAlignment="true" applyProtection="true">
      <alignment horizontal="center" vertical="center" textRotation="0" wrapText="false" indent="0" shrinkToFit="false"/>
      <protection locked="false" hidden="false"/>
    </xf>
    <xf numFmtId="175" fontId="18" fillId="0" borderId="4" xfId="35" applyFont="true" applyBorder="true" applyAlignment="true" applyProtection="true">
      <alignment horizontal="center" vertical="center" textRotation="0" wrapText="false" indent="0" shrinkToFit="false"/>
      <protection locked="false" hidden="false"/>
    </xf>
    <xf numFmtId="175" fontId="20" fillId="2" borderId="4" xfId="35" applyFont="true" applyBorder="true" applyAlignment="true" applyProtection="true">
      <alignment horizontal="center" vertical="center" textRotation="0" wrapText="false" indent="0" shrinkToFit="false"/>
      <protection locked="false" hidden="false"/>
    </xf>
    <xf numFmtId="175" fontId="18" fillId="2" borderId="4" xfId="35" applyFont="true" applyBorder="true" applyAlignment="true" applyProtection="true">
      <alignment horizontal="center" vertical="center" textRotation="0" wrapText="false" indent="0" shrinkToFit="false"/>
      <protection locked="false" hidden="false"/>
    </xf>
    <xf numFmtId="169" fontId="18" fillId="0" borderId="4" xfId="35" applyFont="true" applyBorder="true" applyAlignment="true" applyProtection="true">
      <alignment horizontal="center" vertical="center" textRotation="0" wrapText="false" indent="0" shrinkToFit="false"/>
      <protection locked="false" hidden="false"/>
    </xf>
    <xf numFmtId="169" fontId="18" fillId="0" borderId="5" xfId="35" applyFont="true" applyBorder="true" applyAlignment="true" applyProtection="true">
      <alignment horizontal="center" vertical="center" textRotation="0" wrapText="false" indent="0" shrinkToFit="false"/>
      <protection locked="false" hidden="false"/>
    </xf>
    <xf numFmtId="169" fontId="18" fillId="14" borderId="4" xfId="35" applyFont="true" applyBorder="true" applyAlignment="true" applyProtection="true">
      <alignment horizontal="center" vertical="center" textRotation="0" wrapText="false" indent="0" shrinkToFit="false"/>
      <protection locked="false" hidden="false"/>
    </xf>
    <xf numFmtId="173" fontId="18" fillId="8" borderId="4" xfId="35" applyFont="true" applyBorder="true" applyAlignment="true" applyProtection="true">
      <alignment horizontal="center" vertical="center" textRotation="0" wrapText="true" indent="0" shrinkToFit="false"/>
      <protection locked="true" hidden="false"/>
    </xf>
    <xf numFmtId="169" fontId="18" fillId="8" borderId="4" xfId="35" applyFont="true" applyBorder="true" applyAlignment="true" applyProtection="true">
      <alignment horizontal="center" vertical="center" textRotation="0" wrapText="false" indent="0" shrinkToFit="false"/>
      <protection locked="true" hidden="false"/>
    </xf>
    <xf numFmtId="175" fontId="18" fillId="0" borderId="4" xfId="35" applyFont="true" applyBorder="true" applyAlignment="true" applyProtection="true">
      <alignment horizontal="center" vertical="center" textRotation="0" wrapText="true" indent="0" shrinkToFit="false"/>
      <protection locked="false" hidden="false"/>
    </xf>
    <xf numFmtId="175" fontId="20" fillId="14" borderId="4" xfId="35" applyFont="true" applyBorder="true" applyAlignment="true" applyProtection="true">
      <alignment horizontal="center" vertical="center" textRotation="0" wrapText="true" indent="0" shrinkToFit="false"/>
      <protection locked="false" hidden="false"/>
    </xf>
    <xf numFmtId="175" fontId="18" fillId="14" borderId="4" xfId="35" applyFont="true" applyBorder="true" applyAlignment="true" applyProtection="true">
      <alignment horizontal="center" vertical="center" textRotation="0" wrapText="true" indent="0" shrinkToFit="false"/>
      <protection locked="false" hidden="false"/>
    </xf>
    <xf numFmtId="173" fontId="13" fillId="14" borderId="4" xfId="35" applyFont="true" applyBorder="true" applyAlignment="true" applyProtection="true">
      <alignment horizontal="center" vertical="center" textRotation="0" wrapText="true" indent="0" shrinkToFit="false"/>
      <protection locked="false" hidden="false"/>
    </xf>
    <xf numFmtId="169" fontId="18" fillId="5" borderId="4" xfId="35" applyFont="true" applyBorder="true" applyAlignment="true" applyProtection="true">
      <alignment horizontal="center" vertical="center" textRotation="0" wrapText="false" indent="0" shrinkToFit="false"/>
      <protection locked="false" hidden="false"/>
    </xf>
    <xf numFmtId="169" fontId="18" fillId="10" borderId="4" xfId="35" applyFont="true" applyBorder="true" applyAlignment="true" applyProtection="true">
      <alignment horizontal="center" vertical="center" textRotation="0" wrapText="false" indent="0" shrinkToFit="false"/>
      <protection locked="false" hidden="false"/>
    </xf>
    <xf numFmtId="173" fontId="18" fillId="14" borderId="4" xfId="35" applyFont="true" applyBorder="true" applyAlignment="true" applyProtection="true">
      <alignment horizontal="center" vertical="center" textRotation="0" wrapText="true" indent="0" shrinkToFit="false"/>
      <protection locked="true" hidden="false"/>
    </xf>
    <xf numFmtId="169" fontId="18" fillId="9" borderId="4" xfId="35" applyFont="true" applyBorder="true" applyAlignment="true" applyProtection="true">
      <alignment horizontal="center" vertical="center" textRotation="0" wrapText="false" indent="0" shrinkToFit="false"/>
      <protection locked="true" hidden="false"/>
    </xf>
    <xf numFmtId="169" fontId="18" fillId="5" borderId="4" xfId="35" applyFont="true" applyBorder="true" applyAlignment="true" applyProtection="true">
      <alignment horizontal="center" vertical="center" textRotation="0" wrapText="false" indent="0" shrinkToFit="false"/>
      <protection locked="true" hidden="false"/>
    </xf>
    <xf numFmtId="164" fontId="18" fillId="10" borderId="11" xfId="35" applyFont="true" applyBorder="true" applyAlignment="true" applyProtection="true">
      <alignment horizontal="center" vertical="center" textRotation="0" wrapText="false" indent="0" shrinkToFit="false"/>
      <protection locked="false" hidden="false"/>
    </xf>
    <xf numFmtId="164" fontId="18" fillId="0" borderId="4" xfId="35" applyFont="true" applyBorder="true" applyAlignment="true" applyProtection="true">
      <alignment horizontal="center" vertical="center" textRotation="0" wrapText="false" indent="0" shrinkToFit="false"/>
      <protection locked="false" hidden="false"/>
    </xf>
    <xf numFmtId="173" fontId="18" fillId="14" borderId="11" xfId="35" applyFont="true" applyBorder="true" applyAlignment="true" applyProtection="true">
      <alignment horizontal="center" vertical="center" textRotation="0" wrapText="true" indent="0" shrinkToFit="false"/>
      <protection locked="false" hidden="false"/>
    </xf>
    <xf numFmtId="164" fontId="18" fillId="0" borderId="11" xfId="35" applyFont="true" applyBorder="true" applyAlignment="true" applyProtection="true">
      <alignment horizontal="center" vertical="center" textRotation="0" wrapText="false" indent="0" shrinkToFit="false"/>
      <protection locked="false" hidden="false"/>
    </xf>
    <xf numFmtId="164" fontId="18" fillId="15" borderId="4" xfId="35"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18" fillId="12" borderId="2" xfId="35" applyFont="true" applyBorder="true" applyAlignment="true" applyProtection="true">
      <alignment horizontal="general" vertical="center" textRotation="0" wrapText="true" indent="0" shrinkToFit="false"/>
      <protection locked="true" hidden="false"/>
    </xf>
    <xf numFmtId="164" fontId="19" fillId="12" borderId="3" xfId="35" applyFont="true" applyBorder="true" applyAlignment="true" applyProtection="true">
      <alignment horizontal="center" vertical="center" textRotation="0" wrapText="true" indent="0" shrinkToFit="false"/>
      <protection locked="true" hidden="false"/>
    </xf>
    <xf numFmtId="164" fontId="18" fillId="12" borderId="3" xfId="35" applyFont="true" applyBorder="true" applyAlignment="true" applyProtection="true">
      <alignment horizontal="general" vertical="center" textRotation="0" wrapText="true" indent="0" shrinkToFit="false"/>
      <protection locked="true" hidden="false"/>
    </xf>
    <xf numFmtId="164" fontId="18" fillId="12" borderId="7" xfId="35" applyFont="true" applyBorder="true" applyAlignment="true" applyProtection="true">
      <alignment horizontal="general" vertical="center" textRotation="0" wrapText="true" indent="0" shrinkToFit="false"/>
      <protection locked="true" hidden="false"/>
    </xf>
    <xf numFmtId="164" fontId="23" fillId="14" borderId="0" xfId="35" applyFont="true" applyBorder="false" applyAlignment="true" applyProtection="true">
      <alignment horizontal="general" vertical="bottom" textRotation="0" wrapText="false" indent="0" shrinkToFit="false"/>
      <protection locked="true" hidden="false"/>
    </xf>
    <xf numFmtId="164" fontId="24" fillId="0" borderId="7" xfId="35" applyFont="true" applyBorder="true" applyAlignment="true" applyProtection="true">
      <alignment horizontal="center" vertical="center" textRotation="0" wrapText="true" indent="0" shrinkToFit="false"/>
      <protection locked="true" hidden="false"/>
    </xf>
    <xf numFmtId="164" fontId="18" fillId="12" borderId="4" xfId="35" applyFont="true" applyBorder="true" applyAlignment="true" applyProtection="true">
      <alignment horizontal="center" vertical="center" textRotation="0" wrapText="false" indent="0" shrinkToFit="false"/>
      <protection locked="true" hidden="false"/>
    </xf>
    <xf numFmtId="164" fontId="18" fillId="16" borderId="7" xfId="35" applyFont="true" applyBorder="true" applyAlignment="true" applyProtection="true">
      <alignment horizontal="center" vertical="bottom" textRotation="0" wrapText="false" indent="0" shrinkToFit="false"/>
      <protection locked="true" hidden="false"/>
    </xf>
    <xf numFmtId="164" fontId="18" fillId="16" borderId="4" xfId="0" applyFont="true" applyBorder="true" applyAlignment="true" applyProtection="false">
      <alignment horizontal="center" vertical="center" textRotation="0" wrapText="false" indent="0" shrinkToFit="false"/>
      <protection locked="true" hidden="false"/>
    </xf>
    <xf numFmtId="164" fontId="18" fillId="5" borderId="2" xfId="0" applyFont="true" applyBorder="true" applyAlignment="true" applyProtection="false">
      <alignment horizontal="general" vertical="bottom" textRotation="0" wrapText="false" indent="0" shrinkToFit="false"/>
      <protection locked="true" hidden="false"/>
    </xf>
    <xf numFmtId="164" fontId="0" fillId="5" borderId="3" xfId="0" applyFont="false" applyBorder="true" applyAlignment="true" applyProtection="false">
      <alignment horizontal="general" vertical="bottom" textRotation="0" wrapText="false" indent="0" shrinkToFit="false"/>
      <protection locked="true" hidden="false"/>
    </xf>
    <xf numFmtId="164" fontId="13" fillId="5" borderId="3" xfId="0" applyFont="true" applyBorder="true" applyAlignment="false" applyProtection="false">
      <alignment horizontal="general" vertical="bottom" textRotation="0" wrapText="false" indent="0" shrinkToFit="false"/>
      <protection locked="true" hidden="false"/>
    </xf>
    <xf numFmtId="164" fontId="13" fillId="5" borderId="7" xfId="0" applyFont="true" applyBorder="true" applyAlignment="false" applyProtection="false">
      <alignment horizontal="general" vertical="bottom" textRotation="0" wrapText="false" indent="0" shrinkToFit="false"/>
      <protection locked="true" hidden="false"/>
    </xf>
    <xf numFmtId="164" fontId="18" fillId="8" borderId="11" xfId="35" applyFont="true" applyBorder="true" applyAlignment="true" applyProtection="true">
      <alignment horizontal="center" vertical="center" textRotation="0" wrapText="false" indent="0" shrinkToFit="false"/>
      <protection locked="true" hidden="false"/>
    </xf>
    <xf numFmtId="164" fontId="18" fillId="8" borderId="12" xfId="35" applyFont="true" applyBorder="true" applyAlignment="true" applyProtection="true">
      <alignment horizontal="center" vertical="center" textRotation="0" wrapText="false" indent="0" shrinkToFit="false"/>
      <protection locked="true" hidden="false"/>
    </xf>
    <xf numFmtId="164" fontId="25" fillId="2" borderId="4" xfId="0" applyFont="true" applyBorder="true" applyAlignment="true" applyProtection="false">
      <alignment horizontal="center" vertical="center" textRotation="0" wrapText="false" indent="0" shrinkToFit="false"/>
      <protection locked="true" hidden="false"/>
    </xf>
    <xf numFmtId="164" fontId="18" fillId="17" borderId="4" xfId="0" applyFont="true" applyBorder="true" applyAlignment="true" applyProtection="false">
      <alignment horizontal="center" vertical="center" textRotation="0" wrapText="false" indent="0" shrinkToFit="false"/>
      <protection locked="true" hidden="false"/>
    </xf>
    <xf numFmtId="164" fontId="25" fillId="3" borderId="4" xfId="0" applyFont="true" applyBorder="true" applyAlignment="true" applyProtection="false">
      <alignment horizontal="center" vertical="center" textRotation="0" wrapText="false" indent="0" shrinkToFit="false"/>
      <protection locked="true" hidden="false"/>
    </xf>
    <xf numFmtId="167" fontId="26" fillId="0" borderId="9" xfId="0" applyFont="true" applyBorder="true" applyAlignment="true" applyProtection="false">
      <alignment horizontal="center" vertical="center" textRotation="0" wrapText="true" indent="0" shrinkToFit="false"/>
      <protection locked="true" hidden="false"/>
    </xf>
    <xf numFmtId="167" fontId="26" fillId="0" borderId="5" xfId="0" applyFont="true" applyBorder="true" applyAlignment="true" applyProtection="false">
      <alignment horizontal="center" vertical="center" textRotation="0" wrapText="true" indent="0" shrinkToFit="false"/>
      <protection locked="true" hidden="false"/>
    </xf>
    <xf numFmtId="173" fontId="18" fillId="18" borderId="4" xfId="35" applyFont="true" applyBorder="true" applyAlignment="true" applyProtection="true">
      <alignment horizontal="center" vertical="center" textRotation="0" wrapText="true" indent="0" shrinkToFit="false"/>
      <protection locked="true" hidden="false"/>
    </xf>
    <xf numFmtId="164" fontId="23" fillId="18" borderId="4" xfId="35" applyFont="true" applyBorder="true" applyAlignment="true" applyProtection="true">
      <alignment horizontal="general" vertical="center" textRotation="0" wrapText="true" indent="0" shrinkToFit="false"/>
      <protection locked="true" hidden="false"/>
    </xf>
    <xf numFmtId="176" fontId="23" fillId="18" borderId="4" xfId="35" applyFont="true" applyBorder="true" applyAlignment="true" applyProtection="true">
      <alignment horizontal="center" vertical="center" textRotation="0" wrapText="true" indent="0" shrinkToFit="false"/>
      <protection locked="true" hidden="false"/>
    </xf>
    <xf numFmtId="164" fontId="23" fillId="18" borderId="4" xfId="35" applyFont="true" applyBorder="true" applyAlignment="true" applyProtection="true">
      <alignment horizontal="center" vertical="center" textRotation="0" wrapText="true" indent="0" shrinkToFit="false"/>
      <protection locked="true" hidden="false"/>
    </xf>
    <xf numFmtId="177" fontId="23" fillId="18" borderId="2" xfId="35" applyFont="true" applyBorder="true" applyAlignment="true" applyProtection="true">
      <alignment horizontal="center" vertical="center" textRotation="0" wrapText="true" indent="0" shrinkToFit="false"/>
      <protection locked="true" hidden="false"/>
    </xf>
    <xf numFmtId="169" fontId="18" fillId="19" borderId="4" xfId="0" applyFont="true" applyBorder="true" applyAlignment="true" applyProtection="false">
      <alignment horizontal="center" vertical="center" textRotation="0" wrapText="true" indent="0" shrinkToFit="false"/>
      <protection locked="true" hidden="false"/>
    </xf>
    <xf numFmtId="169" fontId="18" fillId="20" borderId="4" xfId="0" applyFont="true" applyBorder="true" applyAlignment="true" applyProtection="false">
      <alignment horizontal="center" vertical="center" textRotation="0" wrapText="true" indent="0" shrinkToFit="false"/>
      <protection locked="true" hidden="false"/>
    </xf>
    <xf numFmtId="178" fontId="18" fillId="20" borderId="4" xfId="0" applyFont="true" applyBorder="true" applyAlignment="true" applyProtection="false">
      <alignment horizontal="center" vertical="center" textRotation="0" wrapText="true" indent="0" shrinkToFit="false"/>
      <protection locked="true" hidden="false"/>
    </xf>
    <xf numFmtId="169" fontId="18" fillId="7" borderId="4" xfId="0" applyFont="true" applyBorder="true" applyAlignment="true" applyProtection="false">
      <alignment horizontal="center" vertical="center" textRotation="0" wrapText="true" indent="0" shrinkToFit="false"/>
      <protection locked="true" hidden="false"/>
    </xf>
    <xf numFmtId="169" fontId="23" fillId="0" borderId="4" xfId="0" applyFont="true" applyBorder="true" applyAlignment="true" applyProtection="false">
      <alignment horizontal="center" vertical="center" textRotation="0" wrapText="true" indent="0" shrinkToFit="false"/>
      <protection locked="true" hidden="false"/>
    </xf>
    <xf numFmtId="164" fontId="27" fillId="21" borderId="4" xfId="35" applyFont="true" applyBorder="true" applyAlignment="true" applyProtection="true">
      <alignment horizontal="right" vertical="center" textRotation="0" wrapText="true" indent="0" shrinkToFit="false"/>
      <protection locked="true" hidden="false"/>
    </xf>
    <xf numFmtId="176" fontId="23" fillId="21" borderId="4" xfId="35" applyFont="true" applyBorder="true" applyAlignment="true" applyProtection="true">
      <alignment horizontal="center" vertical="center" textRotation="0" wrapText="true" indent="0" shrinkToFit="false"/>
      <protection locked="true" hidden="false"/>
    </xf>
    <xf numFmtId="164" fontId="23" fillId="21" borderId="4" xfId="35" applyFont="true" applyBorder="true" applyAlignment="true" applyProtection="true">
      <alignment horizontal="center" vertical="center" textRotation="0" wrapText="true" indent="0" shrinkToFit="false"/>
      <protection locked="true" hidden="false"/>
    </xf>
    <xf numFmtId="177" fontId="23" fillId="21" borderId="2" xfId="35" applyFont="true" applyBorder="true" applyAlignment="true" applyProtection="true">
      <alignment horizontal="center" vertical="center" textRotation="0" wrapText="true" indent="0" shrinkToFit="false"/>
      <protection locked="true" hidden="false"/>
    </xf>
    <xf numFmtId="168" fontId="23" fillId="0" borderId="4" xfId="35" applyFont="true" applyBorder="true" applyAlignment="true" applyProtection="true">
      <alignment horizontal="center" vertical="center" textRotation="0" wrapText="false" indent="0" shrinkToFit="false"/>
      <protection locked="true" hidden="false"/>
    </xf>
    <xf numFmtId="166" fontId="18" fillId="19" borderId="4" xfId="0" applyFont="true" applyBorder="true" applyAlignment="true" applyProtection="false">
      <alignment horizontal="center" vertical="center" textRotation="0" wrapText="true" indent="0" shrinkToFit="false"/>
      <protection locked="true" hidden="false"/>
    </xf>
    <xf numFmtId="166" fontId="18" fillId="20" borderId="4" xfId="0" applyFont="true" applyBorder="true" applyAlignment="true" applyProtection="false">
      <alignment horizontal="center" vertical="center" textRotation="0" wrapText="true" indent="0" shrinkToFit="false"/>
      <protection locked="true" hidden="false"/>
    </xf>
    <xf numFmtId="166" fontId="18" fillId="7" borderId="4" xfId="0" applyFont="true" applyBorder="true" applyAlignment="true" applyProtection="false">
      <alignment horizontal="center" vertical="center" textRotation="0" wrapText="true" indent="0" shrinkToFit="false"/>
      <protection locked="true" hidden="false"/>
    </xf>
    <xf numFmtId="166" fontId="23" fillId="0" borderId="4" xfId="0" applyFont="true" applyBorder="true" applyAlignment="true" applyProtection="false">
      <alignment horizontal="center" vertical="center" textRotation="0" wrapText="true" indent="0" shrinkToFit="false"/>
      <protection locked="true" hidden="false"/>
    </xf>
    <xf numFmtId="173" fontId="18" fillId="7" borderId="11" xfId="35" applyFont="true" applyBorder="true" applyAlignment="true" applyProtection="true">
      <alignment horizontal="center" vertical="center" textRotation="0" wrapText="true" indent="0" shrinkToFit="false"/>
      <protection locked="true" hidden="false"/>
    </xf>
    <xf numFmtId="173" fontId="18" fillId="7" borderId="4" xfId="35" applyFont="true" applyBorder="true" applyAlignment="true" applyProtection="true">
      <alignment horizontal="center" vertical="center" textRotation="0" wrapText="true" indent="0" shrinkToFit="false"/>
      <protection locked="true" hidden="false"/>
    </xf>
    <xf numFmtId="164" fontId="23" fillId="7" borderId="4" xfId="35" applyFont="true" applyBorder="true" applyAlignment="true" applyProtection="true">
      <alignment horizontal="left" vertical="center" textRotation="0" wrapText="true" indent="0" shrinkToFit="false"/>
      <protection locked="true" hidden="false"/>
    </xf>
    <xf numFmtId="164" fontId="23" fillId="7" borderId="4" xfId="35" applyFont="true" applyBorder="true" applyAlignment="true" applyProtection="true">
      <alignment horizontal="center" vertical="center" textRotation="0" wrapText="true" indent="0" shrinkToFit="false"/>
      <protection locked="true" hidden="false"/>
    </xf>
    <xf numFmtId="176" fontId="23" fillId="7" borderId="4" xfId="35" applyFont="true" applyBorder="true" applyAlignment="true" applyProtection="true">
      <alignment horizontal="center" vertical="center" textRotation="0" wrapText="true" indent="0" shrinkToFit="false"/>
      <protection locked="true" hidden="false"/>
    </xf>
    <xf numFmtId="177" fontId="23" fillId="7" borderId="2" xfId="35" applyFont="true" applyBorder="true" applyAlignment="true" applyProtection="true">
      <alignment horizontal="center" vertical="center" textRotation="0" wrapText="true" indent="0" shrinkToFit="false"/>
      <protection locked="true" hidden="false"/>
    </xf>
    <xf numFmtId="164" fontId="18" fillId="22" borderId="11" xfId="35" applyFont="true" applyBorder="true" applyAlignment="true" applyProtection="true">
      <alignment horizontal="center" vertical="center" textRotation="0" wrapText="false" indent="0" shrinkToFit="false"/>
      <protection locked="true" hidden="false"/>
    </xf>
    <xf numFmtId="173" fontId="18" fillId="22" borderId="7" xfId="35" applyFont="true" applyBorder="true" applyAlignment="true" applyProtection="true">
      <alignment horizontal="center" vertical="center" textRotation="0" wrapText="true" indent="0" shrinkToFit="false"/>
      <protection locked="true" hidden="false"/>
    </xf>
    <xf numFmtId="164" fontId="23" fillId="22" borderId="4" xfId="35" applyFont="true" applyBorder="true" applyAlignment="true" applyProtection="true">
      <alignment horizontal="general" vertical="center" textRotation="0" wrapText="true" indent="0" shrinkToFit="false"/>
      <protection locked="true" hidden="false"/>
    </xf>
    <xf numFmtId="176" fontId="23" fillId="22" borderId="4" xfId="35" applyFont="true" applyBorder="true" applyAlignment="true" applyProtection="true">
      <alignment horizontal="center" vertical="center" textRotation="0" wrapText="true" indent="0" shrinkToFit="false"/>
      <protection locked="true" hidden="false"/>
    </xf>
    <xf numFmtId="164" fontId="23" fillId="22" borderId="4" xfId="35" applyFont="true" applyBorder="true" applyAlignment="true" applyProtection="true">
      <alignment horizontal="center" vertical="center" textRotation="0" wrapText="true" indent="0" shrinkToFit="false"/>
      <protection locked="true" hidden="false"/>
    </xf>
    <xf numFmtId="177" fontId="23" fillId="22" borderId="2" xfId="35" applyFont="true" applyBorder="true" applyAlignment="true" applyProtection="true">
      <alignment horizontal="center" vertical="center" textRotation="0" wrapText="true" indent="0" shrinkToFit="false"/>
      <protection locked="true" hidden="false"/>
    </xf>
    <xf numFmtId="164" fontId="23" fillId="22" borderId="2" xfId="35" applyFont="true" applyBorder="true" applyAlignment="true" applyProtection="true">
      <alignment horizontal="center" vertical="center" textRotation="0" wrapText="true" indent="0" shrinkToFit="false"/>
      <protection locked="true" hidden="false"/>
    </xf>
    <xf numFmtId="173" fontId="18" fillId="22" borderId="11" xfId="35" applyFont="true" applyBorder="true" applyAlignment="true" applyProtection="true">
      <alignment horizontal="center" vertical="center" textRotation="0" wrapText="true" indent="0" shrinkToFit="false"/>
      <protection locked="true" hidden="false"/>
    </xf>
    <xf numFmtId="164" fontId="23" fillId="22" borderId="4" xfId="35" applyFont="true" applyBorder="true" applyAlignment="true" applyProtection="true">
      <alignment horizontal="left" vertical="center" textRotation="0" wrapText="true" indent="0" shrinkToFit="false"/>
      <protection locked="true" hidden="false"/>
    </xf>
    <xf numFmtId="166" fontId="18" fillId="19" borderId="4" xfId="19" applyFont="true" applyBorder="true" applyAlignment="true" applyProtection="true">
      <alignment horizontal="center" vertical="center" textRotation="0" wrapText="true" indent="0" shrinkToFit="false"/>
      <protection locked="true" hidden="false"/>
    </xf>
    <xf numFmtId="166" fontId="18" fillId="7" borderId="4" xfId="19" applyFont="true" applyBorder="true" applyAlignment="true" applyProtection="true">
      <alignment horizontal="center" vertical="center" textRotation="0" wrapText="true" indent="0" shrinkToFit="false"/>
      <protection locked="true" hidden="false"/>
    </xf>
    <xf numFmtId="173" fontId="18" fillId="22" borderId="8" xfId="35" applyFont="true" applyBorder="true" applyAlignment="true" applyProtection="true">
      <alignment horizontal="center" vertical="center" textRotation="0" wrapText="true" indent="0" shrinkToFit="false"/>
      <protection locked="true" hidden="false"/>
    </xf>
    <xf numFmtId="164" fontId="27" fillId="8" borderId="4" xfId="35" applyFont="true" applyBorder="true" applyAlignment="true" applyProtection="true">
      <alignment horizontal="right" vertical="center" textRotation="0" wrapText="true" indent="0" shrinkToFit="false"/>
      <protection locked="true" hidden="false"/>
    </xf>
    <xf numFmtId="164" fontId="23" fillId="8" borderId="4" xfId="35" applyFont="true" applyBorder="true" applyAlignment="true" applyProtection="true">
      <alignment horizontal="center" vertical="center" textRotation="0" wrapText="true" indent="0" shrinkToFit="false"/>
      <protection locked="true" hidden="false"/>
    </xf>
    <xf numFmtId="176" fontId="23" fillId="8" borderId="4" xfId="35" applyFont="true" applyBorder="true" applyAlignment="true" applyProtection="true">
      <alignment horizontal="center" vertical="center" textRotation="0" wrapText="true" indent="0" shrinkToFit="false"/>
      <protection locked="true" hidden="false"/>
    </xf>
    <xf numFmtId="177" fontId="23" fillId="8" borderId="4" xfId="35" applyFont="true" applyBorder="true" applyAlignment="true" applyProtection="true">
      <alignment horizontal="center" vertical="center" textRotation="0" wrapText="true" indent="0" shrinkToFit="false"/>
      <protection locked="true" hidden="false"/>
    </xf>
    <xf numFmtId="173" fontId="18" fillId="22" borderId="5" xfId="35" applyFont="true" applyBorder="true" applyAlignment="true" applyProtection="true">
      <alignment horizontal="center" vertical="center" textRotation="0" wrapText="true" indent="0" shrinkToFit="false"/>
      <protection locked="true" hidden="false"/>
    </xf>
    <xf numFmtId="177" fontId="23" fillId="8" borderId="2" xfId="35" applyFont="true" applyBorder="true" applyAlignment="true" applyProtection="true">
      <alignment horizontal="center" vertical="center" textRotation="0" wrapText="true" indent="0" shrinkToFit="false"/>
      <protection locked="true" hidden="false"/>
    </xf>
    <xf numFmtId="164" fontId="23" fillId="8" borderId="11" xfId="35" applyFont="true" applyBorder="true" applyAlignment="true" applyProtection="true">
      <alignment horizontal="center" vertical="center" textRotation="0" wrapText="true" indent="0" shrinkToFit="false"/>
      <protection locked="true" hidden="false"/>
    </xf>
    <xf numFmtId="173" fontId="18" fillId="22" borderId="13" xfId="35" applyFont="true" applyBorder="true" applyAlignment="true" applyProtection="true">
      <alignment horizontal="center" vertical="center" textRotation="0" wrapText="true" indent="0" shrinkToFit="false"/>
      <protection locked="true" hidden="false"/>
    </xf>
    <xf numFmtId="164" fontId="28" fillId="0" borderId="14"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28" fillId="0" borderId="15" xfId="0" applyFont="true" applyBorder="true" applyAlignment="true" applyProtection="false">
      <alignment horizontal="left" vertical="top" textRotation="0" wrapText="true" indent="0"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cf1" xfId="20"/>
    <cellStyle name="cf2" xfId="21"/>
    <cellStyle name="cf3" xfId="22"/>
    <cellStyle name="cf4" xfId="23"/>
    <cellStyle name="cf5" xfId="24"/>
    <cellStyle name="cf6" xfId="25"/>
    <cellStyle name="cf7" xfId="26"/>
    <cellStyle name="cf8" xfId="27"/>
    <cellStyle name="Heading1" xfId="28"/>
    <cellStyle name="Result" xfId="29"/>
    <cellStyle name="Result2" xfId="30"/>
    <cellStyle name="Resultado" xfId="31"/>
    <cellStyle name="Resultado2" xfId="32"/>
    <cellStyle name="Título" xfId="33"/>
    <cellStyle name="Título1" xfId="34"/>
    <cellStyle name="Excel Built-in Explanatory Text" xfId="35"/>
  </cellStyles>
  <dxfs count="172">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99CC00"/>
        </patternFill>
      </fill>
    </dxf>
    <dxf>
      <font>
        <name val="Verdana"/>
        <charset val="1"/>
        <family val="2"/>
        <color rgb="FF000000"/>
        <sz val="11"/>
      </font>
      <fill>
        <patternFill>
          <bgColor rgb="FFFF0000"/>
        </patternFill>
      </fill>
    </dxf>
    <dxf>
      <font>
        <name val="Verdana"/>
        <charset val="1"/>
        <family val="2"/>
        <color rgb="FF000000"/>
        <sz val="11"/>
      </font>
      <fill>
        <patternFill>
          <bgColor rgb="FFFFFF0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
      <font>
        <name val="Verdana"/>
        <charset val="1"/>
        <family val="2"/>
        <color rgb="FF000000"/>
        <sz val="11"/>
      </font>
      <fill>
        <patternFill>
          <bgColor rgb="FF80808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B103"/>
  <sheetViews>
    <sheetView showFormulas="false" showGridLines="true" showRowColHeaders="true" showZeros="true" rightToLeft="false" tabSelected="false" showOutlineSymbols="true" defaultGridColor="true" view="normal" topLeftCell="A1" colorId="64" zoomScale="78" zoomScaleNormal="78" zoomScalePageLayoutView="100" workbookViewId="0">
      <pane xSplit="2" ySplit="3" topLeftCell="AV4" activePane="bottomRight" state="frozen"/>
      <selection pane="topLeft" activeCell="A1" activeCellId="0" sqref="A1"/>
      <selection pane="topRight" activeCell="AV1" activeCellId="0" sqref="AV1"/>
      <selection pane="bottomLeft" activeCell="A4" activeCellId="0" sqref="A4"/>
      <selection pane="bottomRight" activeCell="AX12" activeCellId="0" sqref="AX12"/>
    </sheetView>
  </sheetViews>
  <sheetFormatPr defaultRowHeight="13.8" zeroHeight="false" outlineLevelRow="0" outlineLevelCol="0"/>
  <cols>
    <col collapsed="false" customWidth="true" hidden="false" outlineLevel="0" max="1" min="1" style="0" width="36.46"/>
    <col collapsed="false" customWidth="true" hidden="false" outlineLevel="0" max="2" min="2" style="1" width="16.72"/>
    <col collapsed="false" customWidth="true" hidden="false" outlineLevel="0" max="54" min="3" style="2" width="6.46"/>
    <col collapsed="false" customWidth="true" hidden="false" outlineLevel="0" max="55" min="55" style="0" width="6.46"/>
    <col collapsed="false" customWidth="true" hidden="false" outlineLevel="0" max="1025" min="56" style="0" width="11"/>
  </cols>
  <sheetData>
    <row r="1" customFormat="false" ht="18" hidden="false" customHeight="true" outlineLevel="0" collapsed="false">
      <c r="A1" s="3" t="s">
        <v>0</v>
      </c>
      <c r="B1" s="3"/>
      <c r="C1" s="3"/>
      <c r="D1" s="3"/>
      <c r="E1" s="3"/>
      <c r="F1" s="3"/>
      <c r="G1" s="3"/>
      <c r="H1" s="3"/>
      <c r="I1" s="3"/>
      <c r="J1" s="3"/>
      <c r="K1" s="3"/>
      <c r="L1" s="3"/>
      <c r="M1" s="3"/>
      <c r="N1" s="3"/>
      <c r="O1" s="3"/>
      <c r="P1" s="3"/>
      <c r="Q1" s="3"/>
      <c r="R1" s="3"/>
      <c r="S1" s="3"/>
      <c r="T1" s="3"/>
      <c r="U1" s="4"/>
      <c r="V1" s="4"/>
      <c r="W1" s="4"/>
      <c r="X1" s="4"/>
      <c r="Y1" s="4"/>
      <c r="Z1" s="4"/>
      <c r="AA1" s="4"/>
      <c r="AB1" s="4"/>
      <c r="AC1" s="4"/>
      <c r="AD1" s="4"/>
      <c r="AE1" s="5"/>
      <c r="AF1" s="5"/>
      <c r="AG1" s="5"/>
      <c r="AH1" s="5"/>
      <c r="AI1" s="5"/>
      <c r="AJ1" s="5"/>
      <c r="AK1" s="5"/>
      <c r="AL1" s="5"/>
      <c r="AM1" s="5"/>
      <c r="AN1" s="5"/>
      <c r="AO1" s="5"/>
      <c r="AP1" s="5"/>
      <c r="AQ1" s="5"/>
      <c r="AR1" s="5"/>
      <c r="AS1" s="5"/>
      <c r="AT1" s="5"/>
      <c r="AU1" s="5"/>
      <c r="AV1" s="5"/>
      <c r="AW1" s="5"/>
      <c r="AX1" s="5"/>
      <c r="AY1" s="5"/>
      <c r="AZ1" s="5"/>
      <c r="BA1" s="5"/>
      <c r="BB1" s="5"/>
    </row>
    <row r="2" customFormat="false" ht="18" hidden="false" customHeight="true" outlineLevel="0" collapsed="false">
      <c r="A2" s="6" t="s">
        <v>1</v>
      </c>
      <c r="B2" s="6"/>
      <c r="C2" s="6"/>
      <c r="D2" s="6"/>
      <c r="E2" s="6"/>
      <c r="F2" s="6"/>
      <c r="G2" s="6"/>
      <c r="H2" s="6"/>
      <c r="I2" s="6"/>
      <c r="J2" s="6"/>
      <c r="K2" s="6"/>
      <c r="L2" s="6"/>
      <c r="M2" s="6"/>
      <c r="N2" s="6"/>
      <c r="O2" s="6"/>
      <c r="P2" s="6"/>
      <c r="Q2" s="6"/>
      <c r="R2" s="6"/>
      <c r="S2" s="6"/>
      <c r="T2" s="6"/>
      <c r="U2" s="7"/>
      <c r="V2" s="7"/>
      <c r="W2" s="7"/>
      <c r="X2" s="7"/>
      <c r="Y2" s="7"/>
      <c r="Z2" s="7"/>
      <c r="AA2" s="7"/>
      <c r="AB2" s="7"/>
      <c r="AC2" s="7"/>
      <c r="AD2" s="7"/>
      <c r="AE2" s="5"/>
      <c r="AF2" s="5"/>
      <c r="AG2" s="5"/>
      <c r="AH2" s="5"/>
      <c r="AI2" s="5"/>
      <c r="AJ2" s="5"/>
      <c r="AK2" s="5"/>
      <c r="AL2" s="5"/>
      <c r="AM2" s="5"/>
      <c r="AN2" s="5"/>
      <c r="AO2" s="5"/>
      <c r="AP2" s="5"/>
      <c r="AQ2" s="5"/>
      <c r="AR2" s="5"/>
      <c r="AS2" s="5"/>
      <c r="AT2" s="5"/>
      <c r="AU2" s="5"/>
      <c r="AV2" s="5"/>
      <c r="AW2" s="5"/>
      <c r="AX2" s="5"/>
      <c r="AY2" s="5"/>
      <c r="AZ2" s="5"/>
      <c r="BA2" s="5"/>
      <c r="BB2" s="5"/>
    </row>
    <row r="3" customFormat="false" ht="14.4" hidden="false" customHeight="false" outlineLevel="0" collapsed="false">
      <c r="A3" s="8"/>
      <c r="B3" s="9"/>
      <c r="C3" s="10" t="n">
        <v>42614</v>
      </c>
      <c r="D3" s="10" t="n">
        <v>42644</v>
      </c>
      <c r="E3" s="10" t="n">
        <v>42675</v>
      </c>
      <c r="F3" s="10" t="n">
        <v>42705</v>
      </c>
      <c r="G3" s="10" t="n">
        <v>42736</v>
      </c>
      <c r="H3" s="10" t="n">
        <v>42767</v>
      </c>
      <c r="I3" s="10" t="n">
        <v>42795</v>
      </c>
      <c r="J3" s="10" t="n">
        <v>42826</v>
      </c>
      <c r="K3" s="10" t="n">
        <v>42856</v>
      </c>
      <c r="L3" s="10" t="n">
        <v>42887</v>
      </c>
      <c r="M3" s="10" t="n">
        <v>42917</v>
      </c>
      <c r="N3" s="10" t="n">
        <v>42948</v>
      </c>
      <c r="O3" s="10" t="n">
        <v>42979</v>
      </c>
      <c r="P3" s="10" t="n">
        <v>43009</v>
      </c>
      <c r="Q3" s="10" t="n">
        <v>43040</v>
      </c>
      <c r="R3" s="10" t="n">
        <v>43070</v>
      </c>
      <c r="S3" s="10" t="n">
        <v>43101</v>
      </c>
      <c r="T3" s="10" t="n">
        <v>43132</v>
      </c>
      <c r="U3" s="10" t="n">
        <v>43160</v>
      </c>
      <c r="V3" s="10" t="n">
        <v>43191</v>
      </c>
      <c r="W3" s="10" t="n">
        <v>43221</v>
      </c>
      <c r="X3" s="10" t="n">
        <v>43252</v>
      </c>
      <c r="Y3" s="10" t="n">
        <v>43282</v>
      </c>
      <c r="Z3" s="10" t="n">
        <v>43313</v>
      </c>
      <c r="AA3" s="10" t="n">
        <v>43344</v>
      </c>
      <c r="AB3" s="10" t="n">
        <v>43374</v>
      </c>
      <c r="AC3" s="10" t="n">
        <v>43405</v>
      </c>
      <c r="AD3" s="10" t="n">
        <v>43435</v>
      </c>
      <c r="AE3" s="10" t="n">
        <v>43466</v>
      </c>
      <c r="AF3" s="10" t="n">
        <v>43497</v>
      </c>
      <c r="AG3" s="10" t="n">
        <v>43525</v>
      </c>
      <c r="AH3" s="10" t="n">
        <v>43556</v>
      </c>
      <c r="AI3" s="10" t="n">
        <v>43586</v>
      </c>
      <c r="AJ3" s="10" t="n">
        <v>43617</v>
      </c>
      <c r="AK3" s="10" t="n">
        <v>43647</v>
      </c>
      <c r="AL3" s="10" t="n">
        <v>43678</v>
      </c>
      <c r="AM3" s="10" t="n">
        <v>43709</v>
      </c>
      <c r="AN3" s="10" t="n">
        <v>43739</v>
      </c>
      <c r="AO3" s="10" t="n">
        <v>43770</v>
      </c>
      <c r="AP3" s="10" t="n">
        <v>43800</v>
      </c>
      <c r="AQ3" s="10" t="n">
        <v>43831</v>
      </c>
      <c r="AR3" s="10" t="n">
        <v>43862</v>
      </c>
      <c r="AS3" s="10" t="n">
        <v>43891</v>
      </c>
      <c r="AT3" s="10" t="n">
        <v>43922</v>
      </c>
      <c r="AU3" s="10" t="n">
        <v>43952</v>
      </c>
      <c r="AV3" s="10" t="n">
        <v>43983</v>
      </c>
      <c r="AW3" s="10" t="n">
        <v>44013</v>
      </c>
      <c r="AX3" s="10" t="n">
        <v>44044</v>
      </c>
      <c r="AY3" s="10" t="n">
        <v>44075</v>
      </c>
      <c r="AZ3" s="10" t="n">
        <v>44105</v>
      </c>
      <c r="BA3" s="10" t="n">
        <v>44136</v>
      </c>
      <c r="BB3" s="10" t="n">
        <v>44166</v>
      </c>
    </row>
    <row r="4" customFormat="false" ht="13.8" hidden="false" customHeight="false" outlineLevel="0" collapsed="false">
      <c r="A4" s="11" t="s">
        <v>2</v>
      </c>
      <c r="B4" s="12"/>
      <c r="C4" s="13" t="n">
        <v>21</v>
      </c>
      <c r="D4" s="13" t="n">
        <v>20</v>
      </c>
      <c r="E4" s="13" t="n">
        <v>22</v>
      </c>
      <c r="F4" s="13" t="n">
        <v>16</v>
      </c>
      <c r="G4" s="13" t="n">
        <v>17</v>
      </c>
      <c r="H4" s="13" t="n">
        <v>20</v>
      </c>
      <c r="I4" s="13" t="n">
        <v>23</v>
      </c>
      <c r="J4" s="13" t="n">
        <v>20</v>
      </c>
      <c r="K4" s="13" t="n">
        <v>22</v>
      </c>
      <c r="L4" s="13" t="n">
        <v>22</v>
      </c>
      <c r="M4" s="13" t="n">
        <v>12</v>
      </c>
      <c r="N4" s="13" t="n">
        <v>21</v>
      </c>
      <c r="O4" s="13" t="n">
        <v>20</v>
      </c>
      <c r="P4" s="14" t="n">
        <v>18</v>
      </c>
      <c r="Q4" s="14" t="n">
        <v>22</v>
      </c>
      <c r="R4" s="14" t="n">
        <v>16</v>
      </c>
      <c r="S4" s="14" t="n">
        <v>18</v>
      </c>
      <c r="T4" s="14" t="n">
        <v>20</v>
      </c>
      <c r="U4" s="14" t="n">
        <v>21</v>
      </c>
      <c r="V4" s="14" t="n">
        <v>21</v>
      </c>
      <c r="W4" s="14" t="n">
        <v>21</v>
      </c>
      <c r="X4" s="14" t="n">
        <v>21</v>
      </c>
      <c r="Y4" s="14" t="n">
        <v>21</v>
      </c>
      <c r="Z4" s="14" t="n">
        <v>21</v>
      </c>
      <c r="AA4" s="14" t="n">
        <v>5</v>
      </c>
      <c r="AB4" s="14" t="n">
        <v>0</v>
      </c>
      <c r="AC4" s="14" t="n">
        <v>0</v>
      </c>
      <c r="AD4" s="14" t="n">
        <v>21</v>
      </c>
      <c r="AE4" s="14" t="n">
        <v>20</v>
      </c>
      <c r="AF4" s="14" t="n">
        <v>20</v>
      </c>
      <c r="AG4" s="14" t="n">
        <v>21</v>
      </c>
      <c r="AH4" s="14" t="n">
        <v>22</v>
      </c>
      <c r="AI4" s="14" t="n">
        <v>23</v>
      </c>
      <c r="AJ4" s="14" t="n">
        <v>20</v>
      </c>
      <c r="AK4" s="14" t="n">
        <v>23</v>
      </c>
      <c r="AL4" s="14" t="n">
        <v>22</v>
      </c>
      <c r="AM4" s="14" t="n">
        <v>21</v>
      </c>
      <c r="AN4" s="14" t="n">
        <v>23</v>
      </c>
      <c r="AO4" s="14" t="n">
        <v>21</v>
      </c>
      <c r="AP4" s="14" t="n">
        <v>22</v>
      </c>
      <c r="AQ4" s="14" t="n">
        <v>23</v>
      </c>
      <c r="AR4" s="14" t="n">
        <v>20</v>
      </c>
      <c r="AS4" s="14" t="n">
        <v>22</v>
      </c>
      <c r="AT4" s="14" t="n">
        <v>22</v>
      </c>
      <c r="AU4" s="14" t="n">
        <v>21</v>
      </c>
      <c r="AV4" s="14" t="n">
        <v>22</v>
      </c>
      <c r="AW4" s="14" t="n">
        <v>23</v>
      </c>
      <c r="AX4" s="14"/>
      <c r="AY4" s="14"/>
      <c r="AZ4" s="14"/>
      <c r="BA4" s="14"/>
      <c r="BB4" s="14"/>
    </row>
    <row r="5" customFormat="false" ht="50.4" hidden="false" customHeight="false" outlineLevel="0" collapsed="false">
      <c r="A5" s="15" t="s">
        <v>3</v>
      </c>
      <c r="B5" s="16"/>
      <c r="C5" s="17"/>
      <c r="D5" s="17"/>
      <c r="E5" s="17"/>
      <c r="F5" s="17"/>
      <c r="G5" s="17"/>
      <c r="H5" s="17"/>
      <c r="I5" s="17"/>
      <c r="J5" s="17"/>
      <c r="K5" s="17"/>
      <c r="L5" s="17"/>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row>
    <row r="6" customFormat="false" ht="13.8" hidden="false" customHeight="false" outlineLevel="0" collapsed="false">
      <c r="A6" s="19" t="s">
        <v>4</v>
      </c>
      <c r="B6" s="20"/>
      <c r="C6" s="21" t="n">
        <v>8</v>
      </c>
      <c r="D6" s="21" t="n">
        <v>12</v>
      </c>
      <c r="E6" s="21" t="n">
        <v>14</v>
      </c>
      <c r="F6" s="21" t="n">
        <v>10</v>
      </c>
      <c r="G6" s="21" t="n">
        <v>13</v>
      </c>
      <c r="H6" s="21" t="n">
        <v>12</v>
      </c>
      <c r="I6" s="21" t="n">
        <v>7</v>
      </c>
      <c r="J6" s="21" t="n">
        <v>7</v>
      </c>
      <c r="K6" s="21" t="n">
        <v>7</v>
      </c>
      <c r="L6" s="21" t="n">
        <v>15</v>
      </c>
      <c r="M6" s="21" t="n">
        <v>9</v>
      </c>
      <c r="N6" s="21" t="n">
        <v>0</v>
      </c>
      <c r="O6" s="21" t="n">
        <v>5</v>
      </c>
      <c r="P6" s="22" t="n">
        <v>9</v>
      </c>
      <c r="Q6" s="22" t="n">
        <v>3</v>
      </c>
      <c r="R6" s="22" t="n">
        <v>3</v>
      </c>
      <c r="S6" s="22" t="n">
        <v>5</v>
      </c>
      <c r="T6" s="22" t="n">
        <v>9</v>
      </c>
      <c r="U6" s="22" t="n">
        <v>7</v>
      </c>
      <c r="V6" s="22" t="n">
        <v>13</v>
      </c>
      <c r="W6" s="22" t="n">
        <v>8</v>
      </c>
      <c r="X6" s="22" t="n">
        <v>10</v>
      </c>
      <c r="Y6" s="22" t="n">
        <v>18</v>
      </c>
      <c r="Z6" s="22" t="n">
        <v>11</v>
      </c>
      <c r="AA6" s="22" t="n">
        <v>2</v>
      </c>
      <c r="AB6" s="22" t="n">
        <v>0</v>
      </c>
      <c r="AC6" s="22" t="n">
        <v>0</v>
      </c>
      <c r="AD6" s="22" t="n">
        <v>12</v>
      </c>
      <c r="AE6" s="22" t="n">
        <v>8</v>
      </c>
      <c r="AF6" s="22" t="n">
        <v>17</v>
      </c>
      <c r="AG6" s="22" t="n">
        <v>15</v>
      </c>
      <c r="AH6" s="22" t="n">
        <v>13</v>
      </c>
      <c r="AI6" s="22" t="n">
        <v>13</v>
      </c>
      <c r="AJ6" s="22" t="n">
        <v>5.5</v>
      </c>
      <c r="AK6" s="22" t="n">
        <v>9</v>
      </c>
      <c r="AL6" s="22" t="n">
        <v>8</v>
      </c>
      <c r="AM6" s="22" t="n">
        <v>8</v>
      </c>
      <c r="AN6" s="22" t="n">
        <v>11</v>
      </c>
      <c r="AO6" s="22" t="n">
        <v>8</v>
      </c>
      <c r="AP6" s="22" t="n">
        <v>14.5</v>
      </c>
      <c r="AQ6" s="22" t="n">
        <v>16</v>
      </c>
      <c r="AR6" s="22" t="n">
        <v>9.5</v>
      </c>
      <c r="AS6" s="22" t="n">
        <v>16</v>
      </c>
      <c r="AT6" s="22" t="n">
        <v>16.5</v>
      </c>
      <c r="AU6" s="22" t="n">
        <v>13.5</v>
      </c>
      <c r="AV6" s="22" t="n">
        <v>11</v>
      </c>
      <c r="AW6" s="22" t="n">
        <v>12</v>
      </c>
      <c r="AX6" s="22"/>
      <c r="AY6" s="22"/>
      <c r="AZ6" s="22"/>
      <c r="BA6" s="22"/>
      <c r="BB6" s="22"/>
    </row>
    <row r="7" customFormat="false" ht="13.8" hidden="false" customHeight="false" outlineLevel="0" collapsed="false">
      <c r="A7" s="19" t="s">
        <v>5</v>
      </c>
      <c r="B7" s="20"/>
      <c r="C7" s="21" t="n">
        <v>8</v>
      </c>
      <c r="D7" s="21" t="n">
        <v>10</v>
      </c>
      <c r="E7" s="21" t="n">
        <v>14</v>
      </c>
      <c r="F7" s="21" t="n">
        <v>14</v>
      </c>
      <c r="G7" s="21" t="n">
        <v>10</v>
      </c>
      <c r="H7" s="21" t="n">
        <v>10</v>
      </c>
      <c r="I7" s="21" t="n">
        <v>18</v>
      </c>
      <c r="J7" s="21" t="n">
        <v>6</v>
      </c>
      <c r="K7" s="21" t="n">
        <v>5</v>
      </c>
      <c r="L7" s="21" t="n">
        <v>11</v>
      </c>
      <c r="M7" s="21" t="n">
        <v>9</v>
      </c>
      <c r="N7" s="21" t="n">
        <v>0</v>
      </c>
      <c r="O7" s="21" t="n">
        <v>6</v>
      </c>
      <c r="P7" s="22" t="n">
        <v>7</v>
      </c>
      <c r="Q7" s="22" t="n">
        <v>5</v>
      </c>
      <c r="R7" s="22" t="n">
        <v>3</v>
      </c>
      <c r="S7" s="22" t="n">
        <v>3</v>
      </c>
      <c r="T7" s="22" t="n">
        <v>7</v>
      </c>
      <c r="U7" s="22" t="n">
        <v>5</v>
      </c>
      <c r="V7" s="22" t="n">
        <v>6</v>
      </c>
      <c r="W7" s="22" t="n">
        <v>5</v>
      </c>
      <c r="X7" s="22" t="n">
        <v>7</v>
      </c>
      <c r="Y7" s="22" t="n">
        <v>4</v>
      </c>
      <c r="Z7" s="22" t="n">
        <v>7</v>
      </c>
      <c r="AA7" s="22" t="n">
        <v>5</v>
      </c>
      <c r="AB7" s="22" t="n">
        <v>0</v>
      </c>
      <c r="AC7" s="22" t="n">
        <v>0</v>
      </c>
      <c r="AD7" s="22" t="n">
        <v>16</v>
      </c>
      <c r="AE7" s="22" t="n">
        <v>9</v>
      </c>
      <c r="AF7" s="22" t="n">
        <v>17</v>
      </c>
      <c r="AG7" s="22" t="n">
        <v>13</v>
      </c>
      <c r="AH7" s="22" t="n">
        <v>14</v>
      </c>
      <c r="AI7" s="22" t="n">
        <v>16</v>
      </c>
      <c r="AJ7" s="22" t="n">
        <v>4</v>
      </c>
      <c r="AK7" s="22" t="n">
        <v>8</v>
      </c>
      <c r="AL7" s="22" t="n">
        <v>8</v>
      </c>
      <c r="AM7" s="22" t="n">
        <v>10</v>
      </c>
      <c r="AN7" s="22" t="n">
        <v>11.5</v>
      </c>
      <c r="AO7" s="22" t="n">
        <v>8.5</v>
      </c>
      <c r="AP7" s="22" t="n">
        <v>16</v>
      </c>
      <c r="AQ7" s="22" t="n">
        <v>18</v>
      </c>
      <c r="AR7" s="22" t="n">
        <v>10.5</v>
      </c>
      <c r="AS7" s="22" t="n">
        <v>14.5</v>
      </c>
      <c r="AT7" s="22" t="n">
        <v>17</v>
      </c>
      <c r="AU7" s="22" t="n">
        <v>13</v>
      </c>
      <c r="AV7" s="22" t="n">
        <v>10.5</v>
      </c>
      <c r="AW7" s="22" t="n">
        <v>10.5</v>
      </c>
      <c r="AX7" s="22"/>
      <c r="AY7" s="22"/>
      <c r="AZ7" s="22"/>
      <c r="BA7" s="22"/>
      <c r="BB7" s="22"/>
    </row>
    <row r="8" customFormat="false" ht="13.8" hidden="false" customHeight="false" outlineLevel="0" collapsed="false">
      <c r="A8" s="19" t="s">
        <v>6</v>
      </c>
      <c r="B8" s="20"/>
      <c r="C8" s="21" t="n">
        <v>8</v>
      </c>
      <c r="D8" s="21" t="n">
        <v>5</v>
      </c>
      <c r="E8" s="21" t="n">
        <v>16</v>
      </c>
      <c r="F8" s="21" t="n">
        <v>9</v>
      </c>
      <c r="G8" s="21" t="n">
        <v>9</v>
      </c>
      <c r="H8" s="21" t="n">
        <v>12</v>
      </c>
      <c r="I8" s="21" t="n">
        <v>5</v>
      </c>
      <c r="J8" s="21" t="n">
        <v>8</v>
      </c>
      <c r="K8" s="21" t="n">
        <v>8</v>
      </c>
      <c r="L8" s="21" t="n">
        <v>4</v>
      </c>
      <c r="M8" s="21" t="n">
        <v>9</v>
      </c>
      <c r="N8" s="21" t="n">
        <v>11</v>
      </c>
      <c r="O8" s="21" t="n">
        <v>5</v>
      </c>
      <c r="P8" s="22" t="n">
        <v>10</v>
      </c>
      <c r="Q8" s="22" t="n">
        <v>3</v>
      </c>
      <c r="R8" s="22" t="n">
        <v>3</v>
      </c>
      <c r="S8" s="22" t="n">
        <v>3</v>
      </c>
      <c r="T8" s="22" t="n">
        <v>12</v>
      </c>
      <c r="U8" s="22" t="n">
        <v>3</v>
      </c>
      <c r="V8" s="22" t="n">
        <v>6</v>
      </c>
      <c r="W8" s="22" t="n">
        <v>5</v>
      </c>
      <c r="X8" s="22" t="n">
        <v>8</v>
      </c>
      <c r="Y8" s="22" t="n">
        <v>4</v>
      </c>
      <c r="Z8" s="22" t="n">
        <v>11</v>
      </c>
      <c r="AA8" s="22" t="n">
        <v>2</v>
      </c>
      <c r="AB8" s="22" t="n">
        <v>0</v>
      </c>
      <c r="AC8" s="22" t="n">
        <v>0</v>
      </c>
      <c r="AD8" s="22" t="n">
        <v>18</v>
      </c>
      <c r="AE8" s="22" t="n">
        <v>6</v>
      </c>
      <c r="AF8" s="22" t="n">
        <v>16</v>
      </c>
      <c r="AG8" s="22" t="n">
        <v>14</v>
      </c>
      <c r="AH8" s="22" t="n">
        <v>18</v>
      </c>
      <c r="AI8" s="22" t="n">
        <v>12</v>
      </c>
      <c r="AJ8" s="22" t="n">
        <v>6</v>
      </c>
      <c r="AK8" s="22" t="n">
        <v>9</v>
      </c>
      <c r="AL8" s="22" t="n">
        <v>9</v>
      </c>
      <c r="AM8" s="22" t="n">
        <v>6</v>
      </c>
      <c r="AN8" s="22" t="n">
        <v>9.5</v>
      </c>
      <c r="AO8" s="22" t="n">
        <v>8.5</v>
      </c>
      <c r="AP8" s="22" t="n">
        <v>15</v>
      </c>
      <c r="AQ8" s="22" t="n">
        <v>14.5</v>
      </c>
      <c r="AR8" s="22" t="n">
        <v>8.5</v>
      </c>
      <c r="AS8" s="22" t="n">
        <v>13</v>
      </c>
      <c r="AT8" s="22" t="n">
        <v>17</v>
      </c>
      <c r="AU8" s="22" t="n">
        <v>15</v>
      </c>
      <c r="AV8" s="22" t="n">
        <v>11</v>
      </c>
      <c r="AW8" s="22" t="n">
        <v>10</v>
      </c>
      <c r="AX8" s="22"/>
      <c r="AY8" s="22"/>
      <c r="AZ8" s="22"/>
      <c r="BA8" s="22"/>
      <c r="BB8" s="22"/>
    </row>
    <row r="9" customFormat="false" ht="13.8" hidden="false" customHeight="false" outlineLevel="0" collapsed="false">
      <c r="A9" s="19" t="s">
        <v>7</v>
      </c>
      <c r="B9" s="20"/>
      <c r="C9" s="21" t="n">
        <v>15</v>
      </c>
      <c r="D9" s="21" t="n">
        <v>5</v>
      </c>
      <c r="E9" s="21" t="n">
        <v>14</v>
      </c>
      <c r="F9" s="21" t="n">
        <v>7</v>
      </c>
      <c r="G9" s="21" t="n">
        <v>11</v>
      </c>
      <c r="H9" s="21" t="n">
        <v>10</v>
      </c>
      <c r="I9" s="21" t="n">
        <v>8</v>
      </c>
      <c r="J9" s="21" t="n">
        <v>10</v>
      </c>
      <c r="K9" s="21" t="n">
        <v>9</v>
      </c>
      <c r="L9" s="21" t="n">
        <v>5</v>
      </c>
      <c r="M9" s="21" t="n">
        <v>9</v>
      </c>
      <c r="N9" s="21" t="n">
        <v>1</v>
      </c>
      <c r="O9" s="21" t="n">
        <v>5</v>
      </c>
      <c r="P9" s="22" t="n">
        <v>10</v>
      </c>
      <c r="Q9" s="22" t="n">
        <v>9</v>
      </c>
      <c r="R9" s="22" t="n">
        <v>3</v>
      </c>
      <c r="S9" s="22" t="n">
        <v>4</v>
      </c>
      <c r="T9" s="22" t="n">
        <v>11</v>
      </c>
      <c r="U9" s="22" t="n">
        <v>4</v>
      </c>
      <c r="V9" s="22" t="n">
        <v>5</v>
      </c>
      <c r="W9" s="22" t="n">
        <v>7</v>
      </c>
      <c r="X9" s="22" t="n">
        <v>11</v>
      </c>
      <c r="Y9" s="22" t="n">
        <v>4</v>
      </c>
      <c r="Z9" s="22" t="n">
        <v>8</v>
      </c>
      <c r="AA9" s="22" t="n">
        <v>2</v>
      </c>
      <c r="AB9" s="22" t="n">
        <v>0</v>
      </c>
      <c r="AC9" s="22" t="n">
        <v>0</v>
      </c>
      <c r="AD9" s="22" t="n">
        <v>16</v>
      </c>
      <c r="AE9" s="22" t="n">
        <v>6</v>
      </c>
      <c r="AF9" s="22" t="n">
        <v>16</v>
      </c>
      <c r="AG9" s="22" t="n">
        <v>11</v>
      </c>
      <c r="AH9" s="22" t="n">
        <v>12</v>
      </c>
      <c r="AI9" s="22" t="n">
        <v>11</v>
      </c>
      <c r="AJ9" s="22" t="n">
        <v>3.5</v>
      </c>
      <c r="AK9" s="22" t="n">
        <v>11</v>
      </c>
      <c r="AL9" s="22" t="n">
        <v>8.5</v>
      </c>
      <c r="AM9" s="22" t="n">
        <v>7.5</v>
      </c>
      <c r="AN9" s="22" t="n">
        <v>9.5</v>
      </c>
      <c r="AO9" s="22" t="n">
        <v>7</v>
      </c>
      <c r="AP9" s="22" t="n">
        <v>15</v>
      </c>
      <c r="AQ9" s="22" t="n">
        <v>12</v>
      </c>
      <c r="AR9" s="22" t="n">
        <v>13</v>
      </c>
      <c r="AS9" s="22" t="n">
        <v>17</v>
      </c>
      <c r="AT9" s="22" t="n">
        <v>15</v>
      </c>
      <c r="AU9" s="22" t="n">
        <v>13</v>
      </c>
      <c r="AV9" s="22" t="n">
        <v>12</v>
      </c>
      <c r="AW9" s="22" t="n">
        <v>12</v>
      </c>
      <c r="AX9" s="22"/>
      <c r="AY9" s="22"/>
      <c r="AZ9" s="22"/>
      <c r="BA9" s="22"/>
      <c r="BB9" s="22"/>
    </row>
    <row r="10" customFormat="false" ht="13.8" hidden="false" customHeight="false" outlineLevel="0" collapsed="false">
      <c r="A10" s="19" t="s">
        <v>8</v>
      </c>
      <c r="B10" s="20"/>
      <c r="C10" s="21" t="n">
        <v>9</v>
      </c>
      <c r="D10" s="21" t="n">
        <v>12</v>
      </c>
      <c r="E10" s="21" t="n">
        <v>15</v>
      </c>
      <c r="F10" s="21" t="n">
        <v>12</v>
      </c>
      <c r="G10" s="21" t="n">
        <v>13</v>
      </c>
      <c r="H10" s="21" t="n">
        <v>10</v>
      </c>
      <c r="I10" s="21" t="n">
        <v>7</v>
      </c>
      <c r="J10" s="21" t="n">
        <v>12</v>
      </c>
      <c r="K10" s="21" t="n">
        <v>12</v>
      </c>
      <c r="L10" s="21" t="n">
        <v>5</v>
      </c>
      <c r="M10" s="21" t="n">
        <v>9</v>
      </c>
      <c r="N10" s="21" t="n">
        <v>2</v>
      </c>
      <c r="O10" s="21" t="n">
        <v>5</v>
      </c>
      <c r="P10" s="22" t="n">
        <v>6</v>
      </c>
      <c r="Q10" s="22" t="n">
        <v>3</v>
      </c>
      <c r="R10" s="22" t="n">
        <v>4</v>
      </c>
      <c r="S10" s="22" t="n">
        <v>3</v>
      </c>
      <c r="T10" s="22" t="n">
        <v>7</v>
      </c>
      <c r="U10" s="22" t="n">
        <v>3</v>
      </c>
      <c r="V10" s="22" t="n">
        <v>7</v>
      </c>
      <c r="W10" s="22" t="n">
        <v>7</v>
      </c>
      <c r="X10" s="22" t="n">
        <v>9</v>
      </c>
      <c r="Y10" s="22" t="n">
        <v>2</v>
      </c>
      <c r="Z10" s="22" t="n">
        <v>3</v>
      </c>
      <c r="AA10" s="22" t="n">
        <v>3</v>
      </c>
      <c r="AB10" s="22" t="n">
        <v>0</v>
      </c>
      <c r="AC10" s="22" t="n">
        <v>0</v>
      </c>
      <c r="AD10" s="22" t="n">
        <v>16</v>
      </c>
      <c r="AE10" s="22" t="n">
        <v>6</v>
      </c>
      <c r="AF10" s="22" t="n">
        <v>17</v>
      </c>
      <c r="AG10" s="22" t="n">
        <v>12</v>
      </c>
      <c r="AH10" s="22" t="n">
        <v>9</v>
      </c>
      <c r="AI10" s="22" t="n">
        <v>12</v>
      </c>
      <c r="AJ10" s="22" t="n">
        <v>3.5</v>
      </c>
      <c r="AK10" s="22" t="n">
        <v>6</v>
      </c>
      <c r="AL10" s="22" t="n">
        <v>7</v>
      </c>
      <c r="AM10" s="22" t="n">
        <v>7.5</v>
      </c>
      <c r="AN10" s="22" t="n">
        <v>10</v>
      </c>
      <c r="AO10" s="22" t="n">
        <v>9.5</v>
      </c>
      <c r="AP10" s="22" t="n">
        <v>16</v>
      </c>
      <c r="AQ10" s="22" t="n">
        <v>13</v>
      </c>
      <c r="AR10" s="22" t="n">
        <v>12.5</v>
      </c>
      <c r="AS10" s="22" t="n">
        <v>17</v>
      </c>
      <c r="AT10" s="22" t="n">
        <v>16</v>
      </c>
      <c r="AU10" s="22" t="n">
        <v>12</v>
      </c>
      <c r="AV10" s="22" t="n">
        <v>7</v>
      </c>
      <c r="AW10" s="22" t="n">
        <v>10</v>
      </c>
      <c r="AX10" s="22"/>
      <c r="AY10" s="22"/>
      <c r="AZ10" s="22"/>
      <c r="BA10" s="22"/>
      <c r="BB10" s="22"/>
    </row>
    <row r="11" customFormat="false" ht="13.8" hidden="false" customHeight="false" outlineLevel="0" collapsed="false">
      <c r="A11" s="19" t="s">
        <v>9</v>
      </c>
      <c r="B11" s="20"/>
      <c r="C11" s="23"/>
      <c r="D11" s="23"/>
      <c r="E11" s="23"/>
      <c r="F11" s="23"/>
      <c r="G11" s="23"/>
      <c r="H11" s="23"/>
      <c r="I11" s="23"/>
      <c r="J11" s="23"/>
      <c r="K11" s="23"/>
      <c r="L11" s="23"/>
      <c r="M11" s="23"/>
      <c r="N11" s="21" t="n">
        <v>2</v>
      </c>
      <c r="O11" s="21" t="n">
        <v>5</v>
      </c>
      <c r="P11" s="22" t="n">
        <v>6</v>
      </c>
      <c r="Q11" s="22" t="n">
        <v>3</v>
      </c>
      <c r="R11" s="22" t="n">
        <v>3</v>
      </c>
      <c r="S11" s="22" t="n">
        <v>3</v>
      </c>
      <c r="T11" s="22" t="n">
        <v>7</v>
      </c>
      <c r="U11" s="22" t="n">
        <v>3</v>
      </c>
      <c r="V11" s="22" t="n">
        <v>5</v>
      </c>
      <c r="W11" s="22" t="n">
        <v>10</v>
      </c>
      <c r="X11" s="22" t="n">
        <v>9</v>
      </c>
      <c r="Y11" s="22" t="n">
        <v>4</v>
      </c>
      <c r="Z11" s="22" t="n">
        <v>7</v>
      </c>
      <c r="AA11" s="22" t="n">
        <v>2</v>
      </c>
      <c r="AB11" s="22" t="n">
        <v>0</v>
      </c>
      <c r="AC11" s="22" t="n">
        <v>0</v>
      </c>
      <c r="AD11" s="22" t="n">
        <v>16</v>
      </c>
      <c r="AE11" s="22" t="n">
        <v>5</v>
      </c>
      <c r="AF11" s="22" t="n">
        <v>17</v>
      </c>
      <c r="AG11" s="22" t="n">
        <v>12</v>
      </c>
      <c r="AH11" s="22" t="n">
        <v>12</v>
      </c>
      <c r="AI11" s="22" t="n">
        <v>13</v>
      </c>
      <c r="AJ11" s="22" t="n">
        <v>3.5</v>
      </c>
      <c r="AK11" s="22" t="n">
        <v>7</v>
      </c>
      <c r="AL11" s="22" t="n">
        <v>6.5</v>
      </c>
      <c r="AM11" s="22" t="n">
        <v>7.5</v>
      </c>
      <c r="AN11" s="22" t="n">
        <v>11.5</v>
      </c>
      <c r="AO11" s="22" t="n">
        <v>8</v>
      </c>
      <c r="AP11" s="22" t="n">
        <v>16</v>
      </c>
      <c r="AQ11" s="22" t="n">
        <v>17</v>
      </c>
      <c r="AR11" s="22" t="n">
        <v>13.5</v>
      </c>
      <c r="AS11" s="22" t="n">
        <v>14</v>
      </c>
      <c r="AT11" s="22" t="n">
        <v>16</v>
      </c>
      <c r="AU11" s="22" t="n">
        <v>17</v>
      </c>
      <c r="AV11" s="22" t="n">
        <v>12</v>
      </c>
      <c r="AW11" s="22" t="n">
        <v>13</v>
      </c>
      <c r="AX11" s="22"/>
      <c r="AY11" s="22"/>
      <c r="AZ11" s="22"/>
      <c r="BA11" s="22"/>
      <c r="BB11" s="22"/>
    </row>
    <row r="12" customFormat="false" ht="13.8" hidden="false" customHeight="false" outlineLevel="0" collapsed="false">
      <c r="A12" s="19" t="s">
        <v>10</v>
      </c>
      <c r="B12" s="20"/>
      <c r="C12" s="23"/>
      <c r="D12" s="23"/>
      <c r="E12" s="23"/>
      <c r="F12" s="23"/>
      <c r="G12" s="23"/>
      <c r="H12" s="23"/>
      <c r="I12" s="23"/>
      <c r="J12" s="23"/>
      <c r="K12" s="23"/>
      <c r="L12" s="23"/>
      <c r="M12" s="23"/>
      <c r="N12" s="21" t="n">
        <v>4</v>
      </c>
      <c r="O12" s="21" t="n">
        <v>6</v>
      </c>
      <c r="P12" s="22" t="n">
        <v>7</v>
      </c>
      <c r="Q12" s="22" t="n">
        <v>5</v>
      </c>
      <c r="R12" s="22" t="n">
        <v>3</v>
      </c>
      <c r="S12" s="22" t="n">
        <v>2</v>
      </c>
      <c r="T12" s="22" t="n">
        <v>9</v>
      </c>
      <c r="U12" s="22" t="n">
        <v>4</v>
      </c>
      <c r="V12" s="22" t="n">
        <v>6</v>
      </c>
      <c r="W12" s="22" t="n">
        <v>5</v>
      </c>
      <c r="X12" s="22" t="n">
        <v>8</v>
      </c>
      <c r="Y12" s="22" t="n">
        <v>4</v>
      </c>
      <c r="Z12" s="22" t="n">
        <v>11</v>
      </c>
      <c r="AA12" s="22" t="n">
        <v>4</v>
      </c>
      <c r="AB12" s="22" t="n">
        <v>0</v>
      </c>
      <c r="AC12" s="22" t="n">
        <v>0</v>
      </c>
      <c r="AD12" s="22" t="n">
        <v>15</v>
      </c>
      <c r="AE12" s="22" t="n">
        <v>5</v>
      </c>
      <c r="AF12" s="22" t="n">
        <v>19</v>
      </c>
      <c r="AG12" s="22" t="n">
        <v>13</v>
      </c>
      <c r="AH12" s="22" t="n">
        <v>9</v>
      </c>
      <c r="AI12" s="22" t="n">
        <v>14</v>
      </c>
      <c r="AJ12" s="22" t="n">
        <v>2.5</v>
      </c>
      <c r="AK12" s="22" t="n">
        <v>5</v>
      </c>
      <c r="AL12" s="22" t="n">
        <v>9.5</v>
      </c>
      <c r="AM12" s="22" t="n">
        <v>6.5</v>
      </c>
      <c r="AN12" s="22" t="n">
        <v>11</v>
      </c>
      <c r="AO12" s="22" t="n">
        <v>10</v>
      </c>
      <c r="AP12" s="22" t="n">
        <v>19</v>
      </c>
      <c r="AQ12" s="22" t="n">
        <v>17</v>
      </c>
      <c r="AR12" s="22" t="n">
        <v>12</v>
      </c>
      <c r="AS12" s="22" t="n">
        <v>12.5</v>
      </c>
      <c r="AT12" s="22" t="n">
        <v>18</v>
      </c>
      <c r="AU12" s="22" t="n">
        <v>17</v>
      </c>
      <c r="AV12" s="22" t="n">
        <v>15</v>
      </c>
      <c r="AW12" s="22" t="n">
        <v>11</v>
      </c>
      <c r="AX12" s="22"/>
      <c r="AY12" s="22"/>
      <c r="AZ12" s="22"/>
      <c r="BA12" s="22"/>
      <c r="BB12" s="22"/>
    </row>
    <row r="13" customFormat="false" ht="13.8" hidden="false" customHeight="false" outlineLevel="0" collapsed="false">
      <c r="A13" s="19" t="s">
        <v>11</v>
      </c>
      <c r="B13" s="20"/>
      <c r="C13" s="21" t="n">
        <v>4</v>
      </c>
      <c r="D13" s="21" t="n">
        <v>5</v>
      </c>
      <c r="E13" s="21" t="n">
        <v>16</v>
      </c>
      <c r="F13" s="21" t="n">
        <v>8</v>
      </c>
      <c r="G13" s="21" t="n">
        <v>10</v>
      </c>
      <c r="H13" s="21" t="n">
        <v>6</v>
      </c>
      <c r="I13" s="21" t="n">
        <v>1</v>
      </c>
      <c r="J13" s="21" t="n">
        <v>5</v>
      </c>
      <c r="K13" s="21" t="n">
        <v>3</v>
      </c>
      <c r="L13" s="21"/>
      <c r="M13" s="21"/>
      <c r="N13" s="21"/>
      <c r="O13" s="21"/>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row>
    <row r="14" customFormat="false" ht="13.8" hidden="false" customHeight="false" outlineLevel="0" collapsed="false">
      <c r="A14" s="19" t="s">
        <v>12</v>
      </c>
      <c r="B14" s="20"/>
      <c r="C14" s="21" t="n">
        <v>4</v>
      </c>
      <c r="D14" s="21" t="n">
        <v>8</v>
      </c>
      <c r="E14" s="21" t="n">
        <v>16</v>
      </c>
      <c r="F14" s="21" t="n">
        <v>8</v>
      </c>
      <c r="G14" s="21" t="n">
        <v>10</v>
      </c>
      <c r="H14" s="21" t="n">
        <v>5</v>
      </c>
      <c r="I14" s="21" t="n">
        <v>0</v>
      </c>
      <c r="J14" s="21" t="n">
        <v>5</v>
      </c>
      <c r="K14" s="21" t="n">
        <v>0</v>
      </c>
      <c r="L14" s="21"/>
      <c r="M14" s="21"/>
      <c r="N14" s="21"/>
      <c r="O14" s="21"/>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customFormat="false" ht="13.8" hidden="false" customHeight="false" outlineLevel="0" collapsed="false">
      <c r="A15" s="19" t="s">
        <v>13</v>
      </c>
      <c r="B15" s="20"/>
      <c r="C15" s="21" t="n">
        <v>2</v>
      </c>
      <c r="D15" s="21" t="n">
        <v>7</v>
      </c>
      <c r="E15" s="21" t="n">
        <v>10</v>
      </c>
      <c r="F15" s="21" t="n">
        <v>3</v>
      </c>
      <c r="G15" s="21" t="n">
        <v>3</v>
      </c>
      <c r="H15" s="21" t="n">
        <v>10</v>
      </c>
      <c r="I15" s="21" t="n">
        <v>1</v>
      </c>
      <c r="J15" s="21" t="n">
        <v>5</v>
      </c>
      <c r="K15" s="21" t="n">
        <v>1</v>
      </c>
      <c r="L15" s="21"/>
      <c r="M15" s="21" t="n">
        <v>9</v>
      </c>
      <c r="N15" s="21" t="n">
        <v>3</v>
      </c>
      <c r="O15" s="21" t="n">
        <v>10</v>
      </c>
      <c r="P15" s="22" t="n">
        <v>4</v>
      </c>
      <c r="Q15" s="22" t="n">
        <v>0</v>
      </c>
      <c r="R15" s="22" t="n">
        <v>2</v>
      </c>
      <c r="S15" s="22" t="n">
        <v>2</v>
      </c>
      <c r="T15" s="22" t="n">
        <v>7</v>
      </c>
      <c r="U15" s="22" t="n">
        <v>5</v>
      </c>
      <c r="V15" s="22" t="n">
        <v>4</v>
      </c>
      <c r="W15" s="22" t="n">
        <v>3</v>
      </c>
      <c r="X15" s="22" t="n">
        <v>4</v>
      </c>
      <c r="Y15" s="22" t="n">
        <v>3</v>
      </c>
      <c r="Z15" s="22" t="n">
        <v>1</v>
      </c>
      <c r="AA15" s="22" t="n">
        <v>1</v>
      </c>
      <c r="AB15" s="22" t="n">
        <v>0</v>
      </c>
      <c r="AC15" s="22" t="n">
        <v>0</v>
      </c>
      <c r="AD15" s="22"/>
      <c r="AE15" s="22" t="n">
        <v>0</v>
      </c>
      <c r="AF15" s="22" t="n">
        <v>0</v>
      </c>
      <c r="AG15" s="22" t="n">
        <v>0</v>
      </c>
      <c r="AH15" s="22" t="n">
        <v>6</v>
      </c>
      <c r="AI15" s="22" t="n">
        <v>1</v>
      </c>
      <c r="AJ15" s="22" t="n">
        <v>0</v>
      </c>
      <c r="AK15" s="22" t="n">
        <v>2</v>
      </c>
      <c r="AL15" s="22" t="n">
        <v>3</v>
      </c>
      <c r="AM15" s="22" t="n">
        <v>1</v>
      </c>
      <c r="AN15" s="22" t="n">
        <v>2</v>
      </c>
      <c r="AO15" s="22" t="n">
        <v>7</v>
      </c>
      <c r="AP15" s="22" t="n">
        <v>7</v>
      </c>
      <c r="AQ15" s="22" t="n">
        <v>3</v>
      </c>
      <c r="AR15" s="22" t="n">
        <v>1</v>
      </c>
      <c r="AS15" s="22" t="n">
        <v>1</v>
      </c>
      <c r="AT15" s="22" t="n">
        <v>5</v>
      </c>
      <c r="AU15" s="22" t="n">
        <v>1</v>
      </c>
      <c r="AV15" s="22" t="n">
        <v>0</v>
      </c>
      <c r="AW15" s="22" t="n">
        <v>3</v>
      </c>
      <c r="AX15" s="22"/>
      <c r="AY15" s="22"/>
      <c r="AZ15" s="22"/>
      <c r="BA15" s="22"/>
      <c r="BB15" s="22"/>
    </row>
    <row r="16" customFormat="false" ht="13.8" hidden="false" customHeight="false" outlineLevel="0" collapsed="false">
      <c r="A16" s="19" t="s">
        <v>14</v>
      </c>
      <c r="B16" s="20"/>
      <c r="C16" s="21" t="n">
        <v>5</v>
      </c>
      <c r="D16" s="21" t="n">
        <v>7</v>
      </c>
      <c r="E16" s="21" t="n">
        <v>11</v>
      </c>
      <c r="F16" s="21" t="n">
        <v>6</v>
      </c>
      <c r="G16" s="21" t="n">
        <v>9</v>
      </c>
      <c r="H16" s="21" t="n">
        <v>12</v>
      </c>
      <c r="I16" s="21" t="n">
        <v>2</v>
      </c>
      <c r="J16" s="21" t="n">
        <v>12</v>
      </c>
      <c r="K16" s="21" t="n">
        <v>9</v>
      </c>
      <c r="L16" s="21" t="n">
        <v>0</v>
      </c>
      <c r="M16" s="21" t="n">
        <v>10</v>
      </c>
      <c r="N16" s="21" t="n">
        <v>3</v>
      </c>
      <c r="O16" s="21" t="n">
        <v>0</v>
      </c>
      <c r="P16" s="22" t="n">
        <v>4</v>
      </c>
      <c r="Q16" s="22" t="n">
        <v>0</v>
      </c>
      <c r="R16" s="22" t="n">
        <v>5</v>
      </c>
      <c r="S16" s="22" t="n">
        <v>3</v>
      </c>
      <c r="T16" s="22" t="n">
        <v>6</v>
      </c>
      <c r="U16" s="22" t="n">
        <v>2</v>
      </c>
      <c r="V16" s="22" t="n">
        <v>3</v>
      </c>
      <c r="W16" s="22" t="n">
        <v>2</v>
      </c>
      <c r="X16" s="22" t="n">
        <v>1</v>
      </c>
      <c r="Y16" s="22" t="n">
        <v>1</v>
      </c>
      <c r="Z16" s="22"/>
      <c r="AA16" s="22" t="n">
        <v>1</v>
      </c>
      <c r="AB16" s="22" t="n">
        <v>0</v>
      </c>
      <c r="AC16" s="22" t="n">
        <v>0</v>
      </c>
      <c r="AD16" s="22"/>
      <c r="AE16" s="22" t="n">
        <v>0</v>
      </c>
      <c r="AF16" s="22" t="n">
        <v>0</v>
      </c>
      <c r="AG16" s="22" t="n">
        <v>1</v>
      </c>
      <c r="AH16" s="22" t="n">
        <v>6</v>
      </c>
      <c r="AI16" s="22" t="n">
        <v>1</v>
      </c>
      <c r="AJ16" s="22" t="n">
        <v>0</v>
      </c>
      <c r="AK16" s="22" t="n">
        <v>3</v>
      </c>
      <c r="AL16" s="22" t="n">
        <v>3</v>
      </c>
      <c r="AM16" s="22" t="n">
        <v>2</v>
      </c>
      <c r="AN16" s="22" t="n">
        <v>2.5</v>
      </c>
      <c r="AO16" s="22" t="n">
        <v>3</v>
      </c>
      <c r="AP16" s="22" t="n">
        <v>7</v>
      </c>
      <c r="AQ16" s="22" t="n">
        <v>8</v>
      </c>
      <c r="AR16" s="22" t="n">
        <v>0</v>
      </c>
      <c r="AS16" s="22" t="n">
        <v>6</v>
      </c>
      <c r="AT16" s="22" t="n">
        <v>10</v>
      </c>
      <c r="AU16" s="22" t="n">
        <v>1</v>
      </c>
      <c r="AV16" s="22" t="n">
        <v>0</v>
      </c>
      <c r="AW16" s="22" t="n">
        <v>1</v>
      </c>
      <c r="AX16" s="22"/>
      <c r="AY16" s="22"/>
      <c r="AZ16" s="22"/>
      <c r="BA16" s="22"/>
      <c r="BB16" s="22"/>
    </row>
    <row r="17" customFormat="false" ht="13.8" hidden="false" customHeight="false" outlineLevel="0" collapsed="false">
      <c r="A17" s="19" t="s">
        <v>15</v>
      </c>
      <c r="B17" s="20"/>
      <c r="C17" s="23"/>
      <c r="D17" s="23"/>
      <c r="E17" s="23"/>
      <c r="F17" s="23"/>
      <c r="G17" s="23"/>
      <c r="H17" s="23"/>
      <c r="I17" s="23"/>
      <c r="J17" s="23"/>
      <c r="K17" s="23"/>
      <c r="L17" s="23"/>
      <c r="M17" s="23"/>
      <c r="N17" s="21" t="n">
        <v>9</v>
      </c>
      <c r="O17" s="21" t="n">
        <v>10</v>
      </c>
      <c r="P17" s="22" t="n">
        <v>4</v>
      </c>
      <c r="Q17" s="22" t="n">
        <v>0</v>
      </c>
      <c r="R17" s="22" t="n">
        <v>6</v>
      </c>
      <c r="S17" s="22" t="n">
        <v>3</v>
      </c>
      <c r="T17" s="22" t="n">
        <v>6</v>
      </c>
      <c r="U17" s="22" t="n">
        <v>1</v>
      </c>
      <c r="V17" s="22" t="n">
        <v>4</v>
      </c>
      <c r="W17" s="22" t="n">
        <v>5</v>
      </c>
      <c r="X17" s="22" t="n">
        <v>1</v>
      </c>
      <c r="Y17" s="22" t="n">
        <v>3</v>
      </c>
      <c r="Z17" s="22" t="n">
        <v>1</v>
      </c>
      <c r="AA17" s="22" t="n">
        <v>0</v>
      </c>
      <c r="AB17" s="22" t="n">
        <v>0</v>
      </c>
      <c r="AC17" s="22" t="n">
        <v>0</v>
      </c>
      <c r="AD17" s="22"/>
      <c r="AE17" s="22" t="n">
        <v>2</v>
      </c>
      <c r="AF17" s="22" t="n">
        <v>0</v>
      </c>
      <c r="AG17" s="22" t="n">
        <v>0</v>
      </c>
      <c r="AH17" s="22" t="n">
        <v>6</v>
      </c>
      <c r="AI17" s="22" t="n">
        <v>0</v>
      </c>
      <c r="AJ17" s="22" t="n">
        <v>0</v>
      </c>
      <c r="AK17" s="22" t="n">
        <v>6</v>
      </c>
      <c r="AL17" s="22" t="n">
        <v>3</v>
      </c>
      <c r="AM17" s="22" t="n">
        <v>3</v>
      </c>
      <c r="AN17" s="22" t="n">
        <v>1</v>
      </c>
      <c r="AO17" s="22" t="n">
        <v>1</v>
      </c>
      <c r="AP17" s="22" t="n">
        <v>10</v>
      </c>
      <c r="AQ17" s="22" t="n">
        <v>3</v>
      </c>
      <c r="AR17" s="22" t="n">
        <v>0</v>
      </c>
      <c r="AS17" s="22" t="n">
        <v>0</v>
      </c>
      <c r="AT17" s="22" t="n">
        <v>5</v>
      </c>
      <c r="AU17" s="22" t="n">
        <v>1</v>
      </c>
      <c r="AV17" s="22" t="n">
        <v>0</v>
      </c>
      <c r="AW17" s="22" t="n">
        <v>1</v>
      </c>
      <c r="AX17" s="22"/>
      <c r="AY17" s="22"/>
      <c r="AZ17" s="22"/>
      <c r="BA17" s="22"/>
      <c r="BB17" s="22"/>
    </row>
    <row r="18" customFormat="false" ht="13.8" hidden="false" customHeight="false" outlineLevel="0" collapsed="false">
      <c r="A18" s="24" t="s">
        <v>16</v>
      </c>
      <c r="B18" s="20"/>
      <c r="C18" s="23"/>
      <c r="D18" s="23"/>
      <c r="E18" s="23"/>
      <c r="F18" s="23"/>
      <c r="G18" s="21" t="n">
        <v>10</v>
      </c>
      <c r="H18" s="21" t="n">
        <v>0</v>
      </c>
      <c r="I18" s="21" t="n">
        <v>5</v>
      </c>
      <c r="J18" s="21" t="n">
        <v>5</v>
      </c>
      <c r="K18" s="21" t="n">
        <v>0</v>
      </c>
      <c r="L18" s="21"/>
      <c r="M18" s="21"/>
      <c r="N18" s="21"/>
      <c r="O18" s="21"/>
      <c r="P18" s="22"/>
      <c r="Q18" s="22"/>
      <c r="R18" s="22"/>
      <c r="S18" s="22"/>
      <c r="T18" s="22"/>
      <c r="U18" s="22"/>
      <c r="V18" s="22"/>
      <c r="W18" s="22"/>
      <c r="X18" s="22"/>
      <c r="Y18" s="22"/>
      <c r="Z18" s="22"/>
      <c r="AA18" s="22"/>
      <c r="AB18" s="22"/>
      <c r="AC18" s="22"/>
      <c r="AD18" s="22"/>
      <c r="AE18" s="22" t="n">
        <v>0</v>
      </c>
      <c r="AF18" s="22" t="n">
        <v>0</v>
      </c>
      <c r="AG18" s="22" t="n">
        <v>1</v>
      </c>
      <c r="AH18" s="22" t="n">
        <v>6</v>
      </c>
      <c r="AI18" s="22" t="n">
        <v>3</v>
      </c>
      <c r="AJ18" s="22" t="n">
        <v>15</v>
      </c>
      <c r="AK18" s="22" t="n">
        <v>8</v>
      </c>
      <c r="AL18" s="22" t="n">
        <v>7</v>
      </c>
      <c r="AM18" s="22" t="n">
        <v>5</v>
      </c>
      <c r="AN18" s="22" t="n">
        <v>6</v>
      </c>
      <c r="AO18" s="22" t="n">
        <v>8</v>
      </c>
      <c r="AP18" s="22" t="n">
        <v>12</v>
      </c>
      <c r="AQ18" s="22" t="n">
        <v>8</v>
      </c>
      <c r="AR18" s="22" t="n">
        <v>5</v>
      </c>
      <c r="AS18" s="22" t="n">
        <v>5</v>
      </c>
      <c r="AT18" s="22" t="n">
        <v>10</v>
      </c>
      <c r="AU18" s="22" t="n">
        <v>6</v>
      </c>
      <c r="AV18" s="22" t="n">
        <v>5</v>
      </c>
      <c r="AW18" s="22" t="n">
        <v>1</v>
      </c>
      <c r="AX18" s="22"/>
      <c r="AY18" s="22"/>
      <c r="AZ18" s="22"/>
      <c r="BA18" s="22"/>
      <c r="BB18" s="22"/>
    </row>
    <row r="19" customFormat="false" ht="13.8" hidden="false" customHeight="false" outlineLevel="0" collapsed="false">
      <c r="A19" s="24" t="s">
        <v>17</v>
      </c>
      <c r="B19" s="20"/>
      <c r="C19" s="23"/>
      <c r="D19" s="23"/>
      <c r="E19" s="23"/>
      <c r="F19" s="23"/>
      <c r="G19" s="21" t="n">
        <v>10</v>
      </c>
      <c r="H19" s="21" t="n">
        <v>0</v>
      </c>
      <c r="I19" s="21" t="n">
        <v>6</v>
      </c>
      <c r="J19" s="21" t="n">
        <v>5</v>
      </c>
      <c r="K19" s="21" t="n">
        <v>0</v>
      </c>
      <c r="L19" s="21"/>
      <c r="M19" s="21"/>
      <c r="N19" s="21"/>
      <c r="O19" s="2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customFormat="false" ht="13.8" hidden="false" customHeight="false" outlineLevel="0" collapsed="false">
      <c r="A20" s="19" t="s">
        <v>18</v>
      </c>
      <c r="B20" s="20"/>
      <c r="C20" s="23"/>
      <c r="D20" s="23"/>
      <c r="E20" s="23"/>
      <c r="F20" s="23"/>
      <c r="G20" s="21" t="n">
        <v>10</v>
      </c>
      <c r="H20" s="21" t="n">
        <v>0</v>
      </c>
      <c r="I20" s="21" t="n">
        <v>1</v>
      </c>
      <c r="J20" s="21" t="n">
        <v>6</v>
      </c>
      <c r="K20" s="21" t="n">
        <v>2</v>
      </c>
      <c r="L20" s="21"/>
      <c r="M20" s="21"/>
      <c r="N20" s="21" t="n">
        <v>0</v>
      </c>
      <c r="O20" s="21" t="n">
        <v>0</v>
      </c>
      <c r="P20" s="22" t="n">
        <v>4</v>
      </c>
      <c r="Q20" s="22" t="n">
        <v>3</v>
      </c>
      <c r="R20" s="22" t="n">
        <v>6</v>
      </c>
      <c r="S20" s="22" t="n">
        <v>0</v>
      </c>
      <c r="T20" s="22"/>
      <c r="U20" s="22"/>
      <c r="V20" s="22"/>
      <c r="W20" s="22"/>
      <c r="X20" s="22"/>
      <c r="Y20" s="22"/>
      <c r="Z20" s="22"/>
      <c r="AA20" s="22"/>
      <c r="AB20" s="22"/>
      <c r="AC20" s="22"/>
      <c r="AD20" s="22"/>
      <c r="AE20" s="22"/>
      <c r="AF20" s="22"/>
      <c r="AG20" s="22"/>
      <c r="AH20" s="22" t="n">
        <v>6</v>
      </c>
      <c r="AI20" s="22" t="n">
        <v>0</v>
      </c>
      <c r="AJ20" s="22"/>
      <c r="AK20" s="22"/>
      <c r="AL20" s="22"/>
      <c r="AM20" s="22"/>
      <c r="AN20" s="22"/>
      <c r="AO20" s="22"/>
      <c r="AP20" s="22"/>
      <c r="AQ20" s="22"/>
      <c r="AR20" s="22"/>
      <c r="AS20" s="22"/>
      <c r="AT20" s="22"/>
      <c r="AU20" s="22"/>
      <c r="AV20" s="22" t="n">
        <v>0</v>
      </c>
      <c r="AW20" s="22" t="n">
        <v>1</v>
      </c>
      <c r="AX20" s="22"/>
      <c r="AY20" s="22"/>
      <c r="AZ20" s="22"/>
      <c r="BA20" s="22"/>
      <c r="BB20" s="22"/>
    </row>
    <row r="21" customFormat="false" ht="13.8" hidden="false" customHeight="false" outlineLevel="0" collapsed="false">
      <c r="A21" s="19" t="s">
        <v>19</v>
      </c>
      <c r="B21" s="20"/>
      <c r="C21" s="23"/>
      <c r="D21" s="23"/>
      <c r="E21" s="23"/>
      <c r="F21" s="23"/>
      <c r="G21" s="21"/>
      <c r="H21" s="21"/>
      <c r="I21" s="21"/>
      <c r="J21" s="21"/>
      <c r="K21" s="21"/>
      <c r="L21" s="21"/>
      <c r="M21" s="21"/>
      <c r="N21" s="21"/>
      <c r="O21" s="21"/>
      <c r="P21" s="22"/>
      <c r="Q21" s="22"/>
      <c r="R21" s="22"/>
      <c r="S21" s="22"/>
      <c r="T21" s="22"/>
      <c r="U21" s="22"/>
      <c r="V21" s="22"/>
      <c r="W21" s="22"/>
      <c r="X21" s="22"/>
      <c r="Y21" s="22"/>
      <c r="Z21" s="22"/>
      <c r="AA21" s="22"/>
      <c r="AB21" s="22"/>
      <c r="AC21" s="22"/>
      <c r="AD21" s="22"/>
      <c r="AE21" s="22"/>
      <c r="AF21" s="22"/>
      <c r="AG21" s="22"/>
      <c r="AH21" s="22" t="n">
        <v>6</v>
      </c>
      <c r="AI21" s="22" t="n">
        <v>0</v>
      </c>
      <c r="AJ21" s="22"/>
      <c r="AK21" s="22"/>
      <c r="AL21" s="22"/>
      <c r="AM21" s="22"/>
      <c r="AN21" s="22"/>
      <c r="AO21" s="22"/>
      <c r="AP21" s="22"/>
      <c r="AQ21" s="22"/>
      <c r="AR21" s="22"/>
      <c r="AS21" s="22"/>
      <c r="AT21" s="22"/>
      <c r="AU21" s="22"/>
      <c r="AV21" s="22"/>
      <c r="AW21" s="22"/>
      <c r="AX21" s="22"/>
      <c r="AY21" s="22"/>
      <c r="AZ21" s="22"/>
      <c r="BA21" s="22"/>
      <c r="BB21" s="22"/>
    </row>
    <row r="22" customFormat="false" ht="13.8" hidden="false" customHeight="false" outlineLevel="0" collapsed="false">
      <c r="A22" s="19" t="s">
        <v>20</v>
      </c>
      <c r="B22" s="20"/>
      <c r="C22" s="23"/>
      <c r="D22" s="23"/>
      <c r="E22" s="23"/>
      <c r="F22" s="23"/>
      <c r="G22" s="21"/>
      <c r="H22" s="21"/>
      <c r="I22" s="21"/>
      <c r="J22" s="21"/>
      <c r="K22" s="21"/>
      <c r="L22" s="21"/>
      <c r="M22" s="21"/>
      <c r="N22" s="21"/>
      <c r="O22" s="21"/>
      <c r="P22" s="22"/>
      <c r="Q22" s="22"/>
      <c r="R22" s="22"/>
      <c r="S22" s="22"/>
      <c r="T22" s="22"/>
      <c r="U22" s="22"/>
      <c r="V22" s="22"/>
      <c r="W22" s="22"/>
      <c r="X22" s="22"/>
      <c r="Y22" s="22"/>
      <c r="Z22" s="22"/>
      <c r="AA22" s="22"/>
      <c r="AB22" s="22"/>
      <c r="AC22" s="22"/>
      <c r="AD22" s="22"/>
      <c r="AE22" s="22"/>
      <c r="AF22" s="22"/>
      <c r="AG22" s="22"/>
      <c r="AH22" s="22" t="n">
        <v>6</v>
      </c>
      <c r="AI22" s="22" t="n">
        <v>0</v>
      </c>
      <c r="AJ22" s="22"/>
      <c r="AK22" s="22"/>
      <c r="AL22" s="22"/>
      <c r="AM22" s="22"/>
      <c r="AN22" s="22"/>
      <c r="AO22" s="22"/>
      <c r="AP22" s="22"/>
      <c r="AQ22" s="22"/>
      <c r="AR22" s="22"/>
      <c r="AS22" s="22"/>
      <c r="AT22" s="22"/>
      <c r="AU22" s="22"/>
      <c r="AV22" s="22"/>
      <c r="AW22" s="22"/>
      <c r="AX22" s="22"/>
      <c r="AY22" s="22"/>
      <c r="AZ22" s="22"/>
      <c r="BA22" s="22"/>
      <c r="BB22" s="22"/>
    </row>
    <row r="23" customFormat="false" ht="13.8" hidden="false" customHeight="false" outlineLevel="0" collapsed="false">
      <c r="A23" s="19" t="s">
        <v>21</v>
      </c>
      <c r="B23" s="20"/>
      <c r="C23" s="23"/>
      <c r="D23" s="23"/>
      <c r="E23" s="23"/>
      <c r="F23" s="23"/>
      <c r="G23" s="21"/>
      <c r="H23" s="21"/>
      <c r="I23" s="21"/>
      <c r="J23" s="21"/>
      <c r="K23" s="21"/>
      <c r="L23" s="21"/>
      <c r="M23" s="21"/>
      <c r="N23" s="21"/>
      <c r="O23" s="21"/>
      <c r="P23" s="22"/>
      <c r="Q23" s="22"/>
      <c r="R23" s="22"/>
      <c r="S23" s="22"/>
      <c r="T23" s="22"/>
      <c r="U23" s="22"/>
      <c r="V23" s="22"/>
      <c r="W23" s="22"/>
      <c r="X23" s="22"/>
      <c r="Y23" s="22"/>
      <c r="Z23" s="22"/>
      <c r="AA23" s="22"/>
      <c r="AB23" s="22"/>
      <c r="AC23" s="22"/>
      <c r="AD23" s="22"/>
      <c r="AE23" s="22"/>
      <c r="AF23" s="22"/>
      <c r="AG23" s="22"/>
      <c r="AH23" s="22" t="n">
        <v>6</v>
      </c>
      <c r="AI23" s="22" t="n">
        <v>0</v>
      </c>
      <c r="AJ23" s="22"/>
      <c r="AK23" s="22"/>
      <c r="AL23" s="22"/>
      <c r="AM23" s="22"/>
      <c r="AN23" s="22"/>
      <c r="AO23" s="22"/>
      <c r="AP23" s="22"/>
      <c r="AQ23" s="22"/>
      <c r="AR23" s="22"/>
      <c r="AS23" s="22"/>
      <c r="AT23" s="22"/>
      <c r="AU23" s="22"/>
      <c r="AV23" s="22"/>
      <c r="AW23" s="22"/>
      <c r="AX23" s="22"/>
      <c r="AY23" s="22"/>
      <c r="AZ23" s="22"/>
      <c r="BA23" s="22"/>
      <c r="BB23" s="22"/>
    </row>
    <row r="24" customFormat="false" ht="13.8" hidden="false" customHeight="false" outlineLevel="0" collapsed="false">
      <c r="A24" s="19" t="s">
        <v>22</v>
      </c>
      <c r="B24" s="20"/>
      <c r="C24" s="23"/>
      <c r="D24" s="23"/>
      <c r="E24" s="23"/>
      <c r="F24" s="23"/>
      <c r="G24" s="21"/>
      <c r="H24" s="21"/>
      <c r="I24" s="21"/>
      <c r="J24" s="21"/>
      <c r="K24" s="21"/>
      <c r="L24" s="21"/>
      <c r="M24" s="21"/>
      <c r="N24" s="21"/>
      <c r="O24" s="21"/>
      <c r="P24" s="22"/>
      <c r="Q24" s="22"/>
      <c r="R24" s="22"/>
      <c r="S24" s="22"/>
      <c r="T24" s="22"/>
      <c r="U24" s="22"/>
      <c r="V24" s="22"/>
      <c r="W24" s="22"/>
      <c r="X24" s="22"/>
      <c r="Y24" s="22"/>
      <c r="Z24" s="22"/>
      <c r="AA24" s="22"/>
      <c r="AB24" s="22"/>
      <c r="AC24" s="22"/>
      <c r="AD24" s="22"/>
      <c r="AE24" s="22"/>
      <c r="AF24" s="22"/>
      <c r="AG24" s="22"/>
      <c r="AH24" s="22" t="n">
        <v>6</v>
      </c>
      <c r="AI24" s="22" t="n">
        <v>0</v>
      </c>
      <c r="AJ24" s="22"/>
      <c r="AK24" s="22"/>
      <c r="AL24" s="22"/>
      <c r="AM24" s="22"/>
      <c r="AN24" s="22"/>
      <c r="AO24" s="22"/>
      <c r="AP24" s="22"/>
      <c r="AQ24" s="22"/>
      <c r="AR24" s="22"/>
      <c r="AS24" s="22"/>
      <c r="AT24" s="22"/>
      <c r="AU24" s="22"/>
      <c r="AV24" s="22"/>
      <c r="AW24" s="22"/>
      <c r="AX24" s="22"/>
      <c r="AY24" s="22"/>
      <c r="AZ24" s="22"/>
      <c r="BA24" s="22"/>
      <c r="BB24" s="22"/>
    </row>
    <row r="25" customFormat="false" ht="14.4" hidden="false" customHeight="false" outlineLevel="0" collapsed="false">
      <c r="A25" s="25"/>
      <c r="B25" s="26"/>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customFormat="false" ht="13.8" hidden="false" customHeight="false" outlineLevel="0" collapsed="false">
      <c r="A26" s="15" t="s">
        <v>23</v>
      </c>
      <c r="B26" s="16"/>
      <c r="C26" s="17"/>
      <c r="D26" s="17"/>
      <c r="E26" s="17"/>
      <c r="F26" s="17"/>
      <c r="G26" s="17"/>
      <c r="H26" s="17"/>
      <c r="I26" s="17"/>
      <c r="J26" s="17"/>
      <c r="K26" s="17"/>
      <c r="L26" s="17"/>
      <c r="M26" s="17"/>
      <c r="N26" s="17"/>
      <c r="O26" s="17"/>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customFormat="false" ht="13.8" hidden="false" customHeight="false" outlineLevel="0" collapsed="false">
      <c r="A27" s="19" t="s">
        <v>4</v>
      </c>
      <c r="B27" s="27"/>
      <c r="C27" s="28" t="n">
        <f aca="false">IF(C$4="","",(C$4-C6))</f>
        <v>13</v>
      </c>
      <c r="D27" s="28" t="n">
        <f aca="false">IF(D$4="","",(D$4-D6))</f>
        <v>8</v>
      </c>
      <c r="E27" s="28" t="n">
        <f aca="false">IF(E$4="","",(E$4-E6))</f>
        <v>8</v>
      </c>
      <c r="F27" s="28" t="n">
        <f aca="false">IF(F$4="","",(F$4-F6))</f>
        <v>6</v>
      </c>
      <c r="G27" s="28" t="n">
        <f aca="false">IF(G$4="","",(G$4-G6))</f>
        <v>4</v>
      </c>
      <c r="H27" s="28" t="n">
        <f aca="false">IF(H$4="","",(H$4-H6))</f>
        <v>8</v>
      </c>
      <c r="I27" s="28" t="n">
        <f aca="false">IF(I$4="","",(I$4-I6))</f>
        <v>16</v>
      </c>
      <c r="J27" s="28" t="n">
        <f aca="false">IF(J$4="","",(J$4-J6))</f>
        <v>13</v>
      </c>
      <c r="K27" s="28" t="n">
        <f aca="false">IF(K$4="","",(K$4-K6))</f>
        <v>15</v>
      </c>
      <c r="L27" s="29" t="n">
        <f aca="false">IF(L$4="","",(L$4-L6))</f>
        <v>7</v>
      </c>
      <c r="M27" s="29" t="n">
        <f aca="false">IF(M$4="","",(M$4-M6))</f>
        <v>3</v>
      </c>
      <c r="N27" s="29" t="n">
        <f aca="false">IF(N$4="","",(N$4-N6))</f>
        <v>21</v>
      </c>
      <c r="O27" s="29" t="n">
        <f aca="false">IF(O$4="","",(O$4-O6))</f>
        <v>15</v>
      </c>
      <c r="P27" s="30" t="n">
        <f aca="false">IF(P$4="","",(P$4-P6))</f>
        <v>9</v>
      </c>
      <c r="Q27" s="30" t="n">
        <f aca="false">IF(Q$4="","",(Q$4-Q6))</f>
        <v>19</v>
      </c>
      <c r="R27" s="30" t="n">
        <f aca="false">IF(R$4="","",(R$4-R6))</f>
        <v>13</v>
      </c>
      <c r="S27" s="30" t="n">
        <f aca="false">IF(S$4="","",(S$4-S6))</f>
        <v>13</v>
      </c>
      <c r="T27" s="30" t="n">
        <f aca="false">IF(T$4="","",(T$4-T6))</f>
        <v>11</v>
      </c>
      <c r="U27" s="30" t="n">
        <f aca="false">IF(U$4="","",(U$4-U6))</f>
        <v>14</v>
      </c>
      <c r="V27" s="30" t="n">
        <f aca="false">IF(V$4="","",(V$4-V6))</f>
        <v>8</v>
      </c>
      <c r="W27" s="30" t="n">
        <f aca="false">IF(W$4="","",(W$4-W6))</f>
        <v>13</v>
      </c>
      <c r="X27" s="30" t="n">
        <f aca="false">IF(X$4="","",(X$4-X6))</f>
        <v>11</v>
      </c>
      <c r="Y27" s="30" t="n">
        <f aca="false">IF(Y$4="","",(Y$4-Y6))</f>
        <v>3</v>
      </c>
      <c r="Z27" s="30" t="n">
        <f aca="false">IF(Z$4="","",(Z$4-Z6))</f>
        <v>10</v>
      </c>
      <c r="AA27" s="30" t="n">
        <f aca="false">IF(AA$4="","",(AA$4-AA6))</f>
        <v>3</v>
      </c>
      <c r="AB27" s="30" t="n">
        <f aca="false">IF(AB$4="","",(AB$4-AB6))</f>
        <v>0</v>
      </c>
      <c r="AC27" s="30" t="n">
        <f aca="false">IF(AC$4="","",(AC$4-AC6))</f>
        <v>0</v>
      </c>
      <c r="AD27" s="30" t="n">
        <f aca="false">IF(AD$4="","",(AD$4-AD6))</f>
        <v>9</v>
      </c>
      <c r="AE27" s="30" t="n">
        <f aca="false">IF(AE$4="","",(AE$4-AE6))</f>
        <v>12</v>
      </c>
      <c r="AF27" s="30" t="n">
        <f aca="false">IF(AF$4="","",(AF$4-AF6))</f>
        <v>3</v>
      </c>
      <c r="AG27" s="30" t="n">
        <f aca="false">IF(AG$4="","",(AG$4-AG6))</f>
        <v>6</v>
      </c>
      <c r="AH27" s="30" t="n">
        <f aca="false">IF(AH$4="","",(AH$4-AH6))</f>
        <v>9</v>
      </c>
      <c r="AI27" s="30" t="n">
        <f aca="false">IF(AI$4="","",(AI$4-AI6))</f>
        <v>10</v>
      </c>
      <c r="AJ27" s="30" t="n">
        <f aca="false">IF(AJ$4="","",(AJ$4-AJ6))</f>
        <v>14.5</v>
      </c>
      <c r="AK27" s="30" t="n">
        <f aca="false">IF(AK$4="","",(AK$4-AK6))</f>
        <v>14</v>
      </c>
      <c r="AL27" s="30" t="n">
        <f aca="false">IF(AL$4="","",(AL$4-AL6))</f>
        <v>14</v>
      </c>
      <c r="AM27" s="30" t="n">
        <f aca="false">IF(AM$4="","",(AM$4-AM6))</f>
        <v>13</v>
      </c>
      <c r="AN27" s="30" t="n">
        <f aca="false">IF(AN$4="","",(AN$4-AN6))</f>
        <v>12</v>
      </c>
      <c r="AO27" s="30" t="n">
        <f aca="false">IF(AO$4="","",(AO$4-AO6))</f>
        <v>13</v>
      </c>
      <c r="AP27" s="30" t="n">
        <f aca="false">IF(AP$4="","",(AP$4-AP6))</f>
        <v>7.5</v>
      </c>
      <c r="AQ27" s="30" t="n">
        <f aca="false">IF(AQ$4="","",(AQ$4-AQ6))</f>
        <v>7</v>
      </c>
      <c r="AR27" s="30" t="n">
        <f aca="false">IF(AR$4="","",(AR$4-AR6))</f>
        <v>10.5</v>
      </c>
      <c r="AS27" s="30" t="n">
        <f aca="false">IF(AS$4="","",(AS$4-AS6))</f>
        <v>6</v>
      </c>
      <c r="AT27" s="30" t="n">
        <f aca="false">IF(AT$4="","",(AT$4-AT6))</f>
        <v>5.5</v>
      </c>
      <c r="AU27" s="30" t="n">
        <f aca="false">IF(AU$4="","",(AU$4-AU6))</f>
        <v>7.5</v>
      </c>
      <c r="AV27" s="30" t="n">
        <f aca="false">IF(AV$4="","",(AV$4-AV6))</f>
        <v>11</v>
      </c>
      <c r="AW27" s="30" t="n">
        <f aca="false">IF(AW$4="","",(AW$4-AW6))</f>
        <v>11</v>
      </c>
      <c r="AX27" s="30" t="str">
        <f aca="false">IF(AX$4="","",(AX$4-AX6))</f>
        <v/>
      </c>
      <c r="AY27" s="30" t="str">
        <f aca="false">IF(AY$4="","",(AY$4-AY6))</f>
        <v/>
      </c>
      <c r="AZ27" s="30" t="str">
        <f aca="false">IF(AZ$4="","",(AZ$4-AZ6))</f>
        <v/>
      </c>
      <c r="BA27" s="30" t="str">
        <f aca="false">IF(BA$4="","",(BA$4-BA6))</f>
        <v/>
      </c>
      <c r="BB27" s="30" t="str">
        <f aca="false">IF(BB$4="","",(BB$4-BB6))</f>
        <v/>
      </c>
    </row>
    <row r="28" customFormat="false" ht="13.8" hidden="false" customHeight="false" outlineLevel="0" collapsed="false">
      <c r="A28" s="19" t="s">
        <v>5</v>
      </c>
      <c r="B28" s="27"/>
      <c r="C28" s="28" t="n">
        <f aca="false">IF(C$4="","",(C$4-C7))</f>
        <v>13</v>
      </c>
      <c r="D28" s="28" t="n">
        <f aca="false">IF(D$4="","",(D$4-D7))</f>
        <v>10</v>
      </c>
      <c r="E28" s="28" t="n">
        <f aca="false">IF(E$4="","",(E$4-E7))</f>
        <v>8</v>
      </c>
      <c r="F28" s="28" t="n">
        <f aca="false">IF(F$4="","",(F$4-F7))</f>
        <v>2</v>
      </c>
      <c r="G28" s="28" t="n">
        <f aca="false">IF(G$4="","",(G$4-G7))</f>
        <v>7</v>
      </c>
      <c r="H28" s="28" t="n">
        <f aca="false">IF(H$4="","",(H$4-H7))</f>
        <v>10</v>
      </c>
      <c r="I28" s="28" t="n">
        <f aca="false">IF(I$4="","",(I$4-I7))</f>
        <v>5</v>
      </c>
      <c r="J28" s="28" t="n">
        <f aca="false">IF(J$4="","",(J$4-J7))</f>
        <v>14</v>
      </c>
      <c r="K28" s="28" t="n">
        <f aca="false">IF(K$4="","",(K$4-K7))</f>
        <v>17</v>
      </c>
      <c r="L28" s="29" t="n">
        <f aca="false">IF(L$4="","",(L$4-L7))</f>
        <v>11</v>
      </c>
      <c r="M28" s="29" t="n">
        <f aca="false">IF(M$4="","",(M$4-M7))</f>
        <v>3</v>
      </c>
      <c r="N28" s="29" t="n">
        <f aca="false">IF(N$4="","",(N$4-N7))</f>
        <v>21</v>
      </c>
      <c r="O28" s="29" t="n">
        <f aca="false">IF(O$4="","",(O$4-O7))</f>
        <v>14</v>
      </c>
      <c r="P28" s="30" t="n">
        <f aca="false">IF(P$4="","",(P$4-P7))</f>
        <v>11</v>
      </c>
      <c r="Q28" s="30" t="n">
        <f aca="false">IF(Q$4="","",(Q$4-Q7))</f>
        <v>17</v>
      </c>
      <c r="R28" s="30" t="n">
        <f aca="false">IF(R$4="","",(R$4-R7))</f>
        <v>13</v>
      </c>
      <c r="S28" s="30" t="n">
        <f aca="false">IF(S$4="","",(S$4-S7))</f>
        <v>15</v>
      </c>
      <c r="T28" s="30" t="n">
        <f aca="false">IF(T$4="","",(T$4-T7))</f>
        <v>13</v>
      </c>
      <c r="U28" s="30" t="n">
        <f aca="false">IF(U$4="","",(U$4-U7))</f>
        <v>16</v>
      </c>
      <c r="V28" s="30" t="n">
        <f aca="false">IF(V$4="","",(V$4-V7))</f>
        <v>15</v>
      </c>
      <c r="W28" s="30" t="n">
        <f aca="false">IF(W$4="","",(W$4-W7))</f>
        <v>16</v>
      </c>
      <c r="X28" s="30" t="n">
        <f aca="false">IF(X$4="","",(X$4-X7))</f>
        <v>14</v>
      </c>
      <c r="Y28" s="30" t="n">
        <f aca="false">IF(Y$4="","",(Y$4-Y7))</f>
        <v>17</v>
      </c>
      <c r="Z28" s="30" t="n">
        <f aca="false">IF(Z$4="","",(Z$4-Z7))</f>
        <v>14</v>
      </c>
      <c r="AA28" s="30" t="n">
        <f aca="false">IF(AA$4="","",(AA$4-AA7))</f>
        <v>0</v>
      </c>
      <c r="AB28" s="30" t="n">
        <f aca="false">IF(AB$4="","",(AB$4-AB7))</f>
        <v>0</v>
      </c>
      <c r="AC28" s="30" t="n">
        <f aca="false">IF(AC$4="","",(AC$4-AC7))</f>
        <v>0</v>
      </c>
      <c r="AD28" s="30" t="n">
        <f aca="false">IF(AD$4="","",(AD$4-AD7))</f>
        <v>5</v>
      </c>
      <c r="AE28" s="30" t="n">
        <f aca="false">IF(AE$4="","",(AE$4-AE7))</f>
        <v>11</v>
      </c>
      <c r="AF28" s="30" t="n">
        <f aca="false">IF(AF$4="","",(AF$4-AF7))</f>
        <v>3</v>
      </c>
      <c r="AG28" s="30" t="n">
        <f aca="false">IF(AG$4="","",(AG$4-AG7))</f>
        <v>8</v>
      </c>
      <c r="AH28" s="30" t="n">
        <f aca="false">IF(AH$4="","",(AH$4-AH7))</f>
        <v>8</v>
      </c>
      <c r="AI28" s="30" t="n">
        <f aca="false">IF(AI$4="","",(AI$4-AI7))</f>
        <v>7</v>
      </c>
      <c r="AJ28" s="30" t="n">
        <f aca="false">IF(AJ$4="","",(AJ$4-AJ7))</f>
        <v>16</v>
      </c>
      <c r="AK28" s="30" t="n">
        <f aca="false">IF(AK$4="","",(AK$4-AK7))</f>
        <v>15</v>
      </c>
      <c r="AL28" s="30" t="n">
        <f aca="false">IF(AL$4="","",(AL$4-AL7))</f>
        <v>14</v>
      </c>
      <c r="AM28" s="30" t="n">
        <f aca="false">IF(AM$4="","",(AM$4-AM7))</f>
        <v>11</v>
      </c>
      <c r="AN28" s="30" t="n">
        <f aca="false">IF(AN$4="","",(AN$4-AN7))</f>
        <v>11.5</v>
      </c>
      <c r="AO28" s="30" t="n">
        <f aca="false">IF(AO$4="","",(AO$4-AO7))</f>
        <v>12.5</v>
      </c>
      <c r="AP28" s="30" t="n">
        <f aca="false">IF(AP$4="","",(AP$4-AP7))</f>
        <v>6</v>
      </c>
      <c r="AQ28" s="30" t="n">
        <f aca="false">IF(AQ$4="","",(AQ$4-AQ7))</f>
        <v>5</v>
      </c>
      <c r="AR28" s="30" t="n">
        <f aca="false">IF(AR$4="","",(AR$4-AR7))</f>
        <v>9.5</v>
      </c>
      <c r="AS28" s="30" t="n">
        <f aca="false">IF(AS$4="","",(AS$4-AS7))</f>
        <v>7.5</v>
      </c>
      <c r="AT28" s="30" t="n">
        <f aca="false">IF(AT$4="","",(AT$4-AT7))</f>
        <v>5</v>
      </c>
      <c r="AU28" s="30" t="n">
        <f aca="false">IF(AU$4="","",(AU$4-AU7))</f>
        <v>8</v>
      </c>
      <c r="AV28" s="30" t="n">
        <f aca="false">IF(AV$4="","",(AV$4-AV7))</f>
        <v>11.5</v>
      </c>
      <c r="AW28" s="30" t="n">
        <f aca="false">IF(AW$4="","",(AW$4-AW7))</f>
        <v>12.5</v>
      </c>
      <c r="AX28" s="30" t="str">
        <f aca="false">IF(AX$4="","",(AX$4-AX7))</f>
        <v/>
      </c>
      <c r="AY28" s="30" t="str">
        <f aca="false">IF(AY$4="","",(AY$4-AY7))</f>
        <v/>
      </c>
      <c r="AZ28" s="30" t="str">
        <f aca="false">IF(AZ$4="","",(AZ$4-AZ7))</f>
        <v/>
      </c>
      <c r="BA28" s="30" t="str">
        <f aca="false">IF(BA$4="","",(BA$4-BA7))</f>
        <v/>
      </c>
      <c r="BB28" s="30" t="str">
        <f aca="false">IF(BB$4="","",(BB$4-BB7))</f>
        <v/>
      </c>
    </row>
    <row r="29" customFormat="false" ht="13.8" hidden="false" customHeight="false" outlineLevel="0" collapsed="false">
      <c r="A29" s="19" t="s">
        <v>6</v>
      </c>
      <c r="B29" s="27"/>
      <c r="C29" s="28" t="n">
        <f aca="false">IF(C$4="","",(C$4-C8))</f>
        <v>13</v>
      </c>
      <c r="D29" s="28" t="n">
        <f aca="false">IF(D$4="","",(D$4-D8))</f>
        <v>15</v>
      </c>
      <c r="E29" s="28" t="n">
        <f aca="false">IF(E$4="","",(E$4-E8))</f>
        <v>6</v>
      </c>
      <c r="F29" s="28" t="n">
        <f aca="false">IF(F$4="","",(F$4-F8))</f>
        <v>7</v>
      </c>
      <c r="G29" s="28" t="n">
        <f aca="false">IF(G$4="","",(G$4-G8))</f>
        <v>8</v>
      </c>
      <c r="H29" s="28" t="n">
        <f aca="false">IF(H$4="","",(H$4-H8))</f>
        <v>8</v>
      </c>
      <c r="I29" s="28" t="n">
        <f aca="false">IF(I$4="","",(I$4-I8))</f>
        <v>18</v>
      </c>
      <c r="J29" s="28" t="n">
        <f aca="false">IF(J$4="","",(J$4-J8))</f>
        <v>12</v>
      </c>
      <c r="K29" s="28" t="n">
        <f aca="false">IF(K$4="","",(K$4-K8))</f>
        <v>14</v>
      </c>
      <c r="L29" s="29" t="n">
        <f aca="false">IF(L$4="","",(L$4-L8))</f>
        <v>18</v>
      </c>
      <c r="M29" s="29" t="n">
        <f aca="false">IF(M$4="","",(M$4-M8))</f>
        <v>3</v>
      </c>
      <c r="N29" s="29" t="n">
        <f aca="false">IF(N$4="","",(N$4-N8))</f>
        <v>10</v>
      </c>
      <c r="O29" s="29" t="n">
        <f aca="false">IF(O$4="","",(O$4-O8))</f>
        <v>15</v>
      </c>
      <c r="P29" s="30" t="n">
        <f aca="false">IF(P$4="","",(P$4-P8))</f>
        <v>8</v>
      </c>
      <c r="Q29" s="30" t="n">
        <f aca="false">IF(Q$4="","",(Q$4-Q8))</f>
        <v>19</v>
      </c>
      <c r="R29" s="30" t="n">
        <f aca="false">IF(R$4="","",(R$4-R8))</f>
        <v>13</v>
      </c>
      <c r="S29" s="30" t="n">
        <f aca="false">IF(S$4="","",(S$4-S8))</f>
        <v>15</v>
      </c>
      <c r="T29" s="30" t="n">
        <f aca="false">IF(T$4="","",(T$4-T8))</f>
        <v>8</v>
      </c>
      <c r="U29" s="30" t="n">
        <f aca="false">IF(U$4="","",(U$4-U8))</f>
        <v>18</v>
      </c>
      <c r="V29" s="30" t="n">
        <f aca="false">IF(V$4="","",(V$4-V8))</f>
        <v>15</v>
      </c>
      <c r="W29" s="30" t="n">
        <f aca="false">IF(W$4="","",(W$4-W8))</f>
        <v>16</v>
      </c>
      <c r="X29" s="30" t="n">
        <f aca="false">IF(X$4="","",(X$4-X8))</f>
        <v>13</v>
      </c>
      <c r="Y29" s="30" t="n">
        <f aca="false">IF(Y$4="","",(Y$4-Y8))</f>
        <v>17</v>
      </c>
      <c r="Z29" s="30" t="n">
        <f aca="false">IF(Z$4="","",(Z$4-Z8))</f>
        <v>10</v>
      </c>
      <c r="AA29" s="30" t="n">
        <f aca="false">IF(AA$4="","",(AA$4-AA8))</f>
        <v>3</v>
      </c>
      <c r="AB29" s="30" t="n">
        <f aca="false">IF(AB$4="","",(AB$4-AB8))</f>
        <v>0</v>
      </c>
      <c r="AC29" s="30" t="n">
        <f aca="false">IF(AC$4="","",(AC$4-AC8))</f>
        <v>0</v>
      </c>
      <c r="AD29" s="30" t="n">
        <f aca="false">IF(AD$4="","",(AD$4-AD8))</f>
        <v>3</v>
      </c>
      <c r="AE29" s="30" t="n">
        <f aca="false">IF(AE$4="","",(AE$4-AE8))</f>
        <v>14</v>
      </c>
      <c r="AF29" s="30" t="n">
        <f aca="false">IF(AF$4="","",(AF$4-AF8))</f>
        <v>4</v>
      </c>
      <c r="AG29" s="30" t="n">
        <f aca="false">IF(AG$4="","",(AG$4-AG8))</f>
        <v>7</v>
      </c>
      <c r="AH29" s="30" t="n">
        <f aca="false">IF(AH$4="","",(AH$4-AH8))</f>
        <v>4</v>
      </c>
      <c r="AI29" s="30" t="n">
        <f aca="false">IF(AI$4="","",(AI$4-AI8))</f>
        <v>11</v>
      </c>
      <c r="AJ29" s="30" t="n">
        <f aca="false">IF(AJ$4="","",(AJ$4-AJ8))</f>
        <v>14</v>
      </c>
      <c r="AK29" s="30" t="n">
        <f aca="false">IF(AK$4="","",(AK$4-AK8))</f>
        <v>14</v>
      </c>
      <c r="AL29" s="30" t="n">
        <f aca="false">IF(AL$4="","",(AL$4-AL8))</f>
        <v>13</v>
      </c>
      <c r="AM29" s="30" t="n">
        <f aca="false">IF(AM$4="","",(AM$4-AM8))</f>
        <v>15</v>
      </c>
      <c r="AN29" s="30" t="n">
        <f aca="false">IF(AN$4="","",(AN$4-AN8))</f>
        <v>13.5</v>
      </c>
      <c r="AO29" s="30" t="n">
        <f aca="false">IF(AO$4="","",(AO$4-AO8))</f>
        <v>12.5</v>
      </c>
      <c r="AP29" s="30" t="n">
        <f aca="false">IF(AP$4="","",(AP$4-AP8))</f>
        <v>7</v>
      </c>
      <c r="AQ29" s="30" t="n">
        <f aca="false">IF(AQ$4="","",(AQ$4-AQ8))</f>
        <v>8.5</v>
      </c>
      <c r="AR29" s="30" t="n">
        <f aca="false">IF(AR$4="","",(AR$4-AR8))</f>
        <v>11.5</v>
      </c>
      <c r="AS29" s="30" t="n">
        <f aca="false">IF(AS$4="","",(AS$4-AS8))</f>
        <v>9</v>
      </c>
      <c r="AT29" s="30" t="n">
        <f aca="false">IF(AT$4="","",(AT$4-AT8))</f>
        <v>5</v>
      </c>
      <c r="AU29" s="30" t="n">
        <f aca="false">IF(AU$4="","",(AU$4-AU8))</f>
        <v>6</v>
      </c>
      <c r="AV29" s="30" t="n">
        <f aca="false">IF(AV$4="","",(AV$4-AV8))</f>
        <v>11</v>
      </c>
      <c r="AW29" s="30" t="n">
        <f aca="false">IF(AW$4="","",(AW$4-AW8))</f>
        <v>13</v>
      </c>
      <c r="AX29" s="30" t="str">
        <f aca="false">IF(AX$4="","",(AX$4-AX8))</f>
        <v/>
      </c>
      <c r="AY29" s="30" t="str">
        <f aca="false">IF(AY$4="","",(AY$4-AY8))</f>
        <v/>
      </c>
      <c r="AZ29" s="30" t="str">
        <f aca="false">IF(AZ$4="","",(AZ$4-AZ8))</f>
        <v/>
      </c>
      <c r="BA29" s="30" t="str">
        <f aca="false">IF(BA$4="","",(BA$4-BA8))</f>
        <v/>
      </c>
      <c r="BB29" s="30" t="str">
        <f aca="false">IF(BB$4="","",(BB$4-BB8))</f>
        <v/>
      </c>
    </row>
    <row r="30" customFormat="false" ht="13.8" hidden="false" customHeight="false" outlineLevel="0" collapsed="false">
      <c r="A30" s="19" t="s">
        <v>7</v>
      </c>
      <c r="B30" s="27"/>
      <c r="C30" s="28" t="n">
        <f aca="false">IF(C$4="","",(C$4-C9))</f>
        <v>6</v>
      </c>
      <c r="D30" s="28" t="n">
        <f aca="false">IF(D$4="","",(D$4-D9))</f>
        <v>15</v>
      </c>
      <c r="E30" s="28" t="n">
        <f aca="false">IF(E$4="","",(E$4-E9))</f>
        <v>8</v>
      </c>
      <c r="F30" s="28" t="n">
        <f aca="false">IF(F$4="","",(F$4-F9))</f>
        <v>9</v>
      </c>
      <c r="G30" s="28" t="n">
        <f aca="false">IF(G$4="","",(G$4-G9))</f>
        <v>6</v>
      </c>
      <c r="H30" s="28" t="n">
        <f aca="false">IF(H$4="","",(H$4-H9))</f>
        <v>10</v>
      </c>
      <c r="I30" s="28" t="n">
        <f aca="false">IF(I$4="","",(I$4-I9))</f>
        <v>15</v>
      </c>
      <c r="J30" s="28" t="n">
        <f aca="false">IF(J$4="","",(J$4-J9))</f>
        <v>10</v>
      </c>
      <c r="K30" s="28" t="n">
        <f aca="false">IF(K$4="","",(K$4-K9))</f>
        <v>13</v>
      </c>
      <c r="L30" s="29" t="n">
        <f aca="false">IF(L$4="","",(L$4-L9))</f>
        <v>17</v>
      </c>
      <c r="M30" s="29" t="n">
        <f aca="false">IF(M$4="","",(M$4-M9))</f>
        <v>3</v>
      </c>
      <c r="N30" s="29" t="n">
        <f aca="false">IF(N$4="","",(N$4-N9))</f>
        <v>20</v>
      </c>
      <c r="O30" s="29" t="n">
        <f aca="false">IF(O$4="","",(O$4-O9))</f>
        <v>15</v>
      </c>
      <c r="P30" s="30" t="n">
        <f aca="false">IF(P$4="","",(P$4-P9))</f>
        <v>8</v>
      </c>
      <c r="Q30" s="30" t="n">
        <f aca="false">IF(Q$4="","",(Q$4-Q9))</f>
        <v>13</v>
      </c>
      <c r="R30" s="30" t="n">
        <f aca="false">IF(R$4="","",(R$4-R9))</f>
        <v>13</v>
      </c>
      <c r="S30" s="30" t="n">
        <f aca="false">IF(S$4="","",(S$4-S9))</f>
        <v>14</v>
      </c>
      <c r="T30" s="30" t="n">
        <f aca="false">IF(T$4="","",(T$4-T9))</f>
        <v>9</v>
      </c>
      <c r="U30" s="30" t="n">
        <f aca="false">IF(U$4="","",(U$4-U9))</f>
        <v>17</v>
      </c>
      <c r="V30" s="30" t="n">
        <f aca="false">IF(V$4="","",(V$4-V9))</f>
        <v>16</v>
      </c>
      <c r="W30" s="30" t="n">
        <f aca="false">IF(W$4="","",(W$4-W9))</f>
        <v>14</v>
      </c>
      <c r="X30" s="30" t="n">
        <f aca="false">IF(X$4="","",(X$4-X9))</f>
        <v>10</v>
      </c>
      <c r="Y30" s="30" t="n">
        <f aca="false">IF(Y$4="","",(Y$4-Y9))</f>
        <v>17</v>
      </c>
      <c r="Z30" s="30" t="n">
        <f aca="false">IF(Z$4="","",(Z$4-Z9))</f>
        <v>13</v>
      </c>
      <c r="AA30" s="30" t="n">
        <f aca="false">IF(AA$4="","",(AA$4-AA9))</f>
        <v>3</v>
      </c>
      <c r="AB30" s="30" t="n">
        <f aca="false">IF(AB$4="","",(AB$4-AB9))</f>
        <v>0</v>
      </c>
      <c r="AC30" s="30" t="n">
        <f aca="false">IF(AC$4="","",(AC$4-AC9))</f>
        <v>0</v>
      </c>
      <c r="AD30" s="30" t="n">
        <f aca="false">IF(AD$4="","",(AD$4-AD9))</f>
        <v>5</v>
      </c>
      <c r="AE30" s="30" t="n">
        <f aca="false">IF(AE$4="","",(AE$4-AE9))</f>
        <v>14</v>
      </c>
      <c r="AF30" s="30" t="n">
        <f aca="false">IF(AF$4="","",(AF$4-AF9))</f>
        <v>4</v>
      </c>
      <c r="AG30" s="30" t="n">
        <f aca="false">IF(AG$4="","",(AG$4-AG9))</f>
        <v>10</v>
      </c>
      <c r="AH30" s="30" t="n">
        <f aca="false">IF(AH$4="","",(AH$4-AH9))</f>
        <v>10</v>
      </c>
      <c r="AI30" s="30" t="n">
        <f aca="false">IF(AI$4="","",(AI$4-AI9))</f>
        <v>12</v>
      </c>
      <c r="AJ30" s="30" t="n">
        <f aca="false">IF(AJ$4="","",(AJ$4-AJ9))</f>
        <v>16.5</v>
      </c>
      <c r="AK30" s="30" t="n">
        <f aca="false">IF(AK$4="","",(AK$4-AK9))</f>
        <v>12</v>
      </c>
      <c r="AL30" s="30" t="n">
        <f aca="false">IF(AL$4="","",(AL$4-AL9))</f>
        <v>13.5</v>
      </c>
      <c r="AM30" s="30" t="n">
        <f aca="false">IF(AM$4="","",(AM$4-AM9))</f>
        <v>13.5</v>
      </c>
      <c r="AN30" s="30" t="n">
        <f aca="false">IF(AN$4="","",(AN$4-AN9))</f>
        <v>13.5</v>
      </c>
      <c r="AO30" s="30" t="n">
        <f aca="false">IF(AO$4="","",(AO$4-AO9))</f>
        <v>14</v>
      </c>
      <c r="AP30" s="30" t="n">
        <f aca="false">IF(AP$4="","",(AP$4-AP9))</f>
        <v>7</v>
      </c>
      <c r="AQ30" s="30" t="n">
        <f aca="false">IF(AQ$4="","",(AQ$4-AQ9))</f>
        <v>11</v>
      </c>
      <c r="AR30" s="30" t="n">
        <f aca="false">IF(AR$4="","",(AR$4-AR9))</f>
        <v>7</v>
      </c>
      <c r="AS30" s="30" t="n">
        <f aca="false">IF(AS$4="","",(AS$4-AS9))</f>
        <v>5</v>
      </c>
      <c r="AT30" s="30" t="n">
        <f aca="false">IF(AT$4="","",(AT$4-AT9))</f>
        <v>7</v>
      </c>
      <c r="AU30" s="30" t="n">
        <f aca="false">IF(AU$4="","",(AU$4-AU9))</f>
        <v>8</v>
      </c>
      <c r="AV30" s="30" t="n">
        <f aca="false">IF(AV$4="","",(AV$4-AV9))</f>
        <v>10</v>
      </c>
      <c r="AW30" s="30" t="n">
        <f aca="false">IF(AW$4="","",(AW$4-AW9))</f>
        <v>11</v>
      </c>
      <c r="AX30" s="30" t="str">
        <f aca="false">IF(AX$4="","",(AX$4-AX9))</f>
        <v/>
      </c>
      <c r="AY30" s="30" t="str">
        <f aca="false">IF(AY$4="","",(AY$4-AY9))</f>
        <v/>
      </c>
      <c r="AZ30" s="30" t="str">
        <f aca="false">IF(AZ$4="","",(AZ$4-AZ9))</f>
        <v/>
      </c>
      <c r="BA30" s="30" t="str">
        <f aca="false">IF(BA$4="","",(BA$4-BA9))</f>
        <v/>
      </c>
      <c r="BB30" s="30" t="str">
        <f aca="false">IF(BB$4="","",(BB$4-BB9))</f>
        <v/>
      </c>
    </row>
    <row r="31" customFormat="false" ht="13.8" hidden="false" customHeight="false" outlineLevel="0" collapsed="false">
      <c r="A31" s="19" t="s">
        <v>8</v>
      </c>
      <c r="B31" s="27"/>
      <c r="C31" s="28" t="n">
        <f aca="false">IF(C$4="","",(C$4-C10))</f>
        <v>12</v>
      </c>
      <c r="D31" s="28" t="n">
        <f aca="false">IF(D$4="","",(D$4-D10))</f>
        <v>8</v>
      </c>
      <c r="E31" s="28" t="n">
        <f aca="false">IF(E$4="","",(E$4-E10))</f>
        <v>7</v>
      </c>
      <c r="F31" s="28" t="n">
        <f aca="false">IF(F$4="","",(F$4-F10))</f>
        <v>4</v>
      </c>
      <c r="G31" s="28" t="n">
        <f aca="false">IF(G$4="","",(G$4-G10))</f>
        <v>4</v>
      </c>
      <c r="H31" s="28" t="n">
        <f aca="false">IF(H$4="","",(H$4-H10))</f>
        <v>10</v>
      </c>
      <c r="I31" s="28" t="n">
        <f aca="false">IF(I$4="","",(I$4-I10))</f>
        <v>16</v>
      </c>
      <c r="J31" s="28" t="n">
        <f aca="false">IF(J$4="","",(J$4-J10))</f>
        <v>8</v>
      </c>
      <c r="K31" s="28" t="n">
        <f aca="false">IF(K$4="","",(K$4-K10))</f>
        <v>10</v>
      </c>
      <c r="L31" s="29" t="n">
        <f aca="false">IF(L$4="","",(L$4-L10))</f>
        <v>17</v>
      </c>
      <c r="M31" s="29" t="n">
        <f aca="false">IF(M$4="","",(M$4-M10))</f>
        <v>3</v>
      </c>
      <c r="N31" s="29" t="n">
        <f aca="false">IF(N$4="","",(N$4-N10))</f>
        <v>19</v>
      </c>
      <c r="O31" s="29" t="n">
        <f aca="false">IF(O$4="","",(O$4-O10))</f>
        <v>15</v>
      </c>
      <c r="P31" s="30" t="n">
        <f aca="false">IF(P$4="","",(P$4-P10))</f>
        <v>12</v>
      </c>
      <c r="Q31" s="30" t="n">
        <f aca="false">IF(Q$4="","",(Q$4-Q10))</f>
        <v>19</v>
      </c>
      <c r="R31" s="30" t="n">
        <f aca="false">IF(R$4="","",(R$4-R10))</f>
        <v>12</v>
      </c>
      <c r="S31" s="30" t="n">
        <f aca="false">IF(S$4="","",(S$4-S10))</f>
        <v>15</v>
      </c>
      <c r="T31" s="30" t="n">
        <f aca="false">IF(T$4="","",(T$4-T10))</f>
        <v>13</v>
      </c>
      <c r="U31" s="30" t="n">
        <f aca="false">IF(U$4="","",(U$4-U10))</f>
        <v>18</v>
      </c>
      <c r="V31" s="30" t="n">
        <f aca="false">IF(V$4="","",(V$4-V10))</f>
        <v>14</v>
      </c>
      <c r="W31" s="30" t="n">
        <f aca="false">IF(W$4="","",(W$4-W10))</f>
        <v>14</v>
      </c>
      <c r="X31" s="30" t="n">
        <f aca="false">IF(X$4="","",(X$4-X10))</f>
        <v>12</v>
      </c>
      <c r="Y31" s="30" t="n">
        <f aca="false">IF(Y$4="","",(Y$4-Y10))</f>
        <v>19</v>
      </c>
      <c r="Z31" s="30" t="n">
        <f aca="false">IF(Z$4="","",(Z$4-Z10))</f>
        <v>18</v>
      </c>
      <c r="AA31" s="30" t="n">
        <f aca="false">IF(AA$4="","",(AA$4-AA10))</f>
        <v>2</v>
      </c>
      <c r="AB31" s="30" t="n">
        <f aca="false">IF(AB$4="","",(AB$4-AB10))</f>
        <v>0</v>
      </c>
      <c r="AC31" s="30" t="n">
        <f aca="false">IF(AC$4="","",(AC$4-AC10))</f>
        <v>0</v>
      </c>
      <c r="AD31" s="30" t="n">
        <f aca="false">IF(AD$4="","",(AD$4-AD10))</f>
        <v>5</v>
      </c>
      <c r="AE31" s="30" t="n">
        <f aca="false">IF(AE$4="","",(AE$4-AE10))</f>
        <v>14</v>
      </c>
      <c r="AF31" s="30" t="n">
        <f aca="false">IF(AF$4="","",(AF$4-AF10))</f>
        <v>3</v>
      </c>
      <c r="AG31" s="30" t="n">
        <f aca="false">IF(AG$4="","",(AG$4-AG10))</f>
        <v>9</v>
      </c>
      <c r="AH31" s="30" t="n">
        <f aca="false">IF(AH$4="","",(AH$4-AH10))</f>
        <v>13</v>
      </c>
      <c r="AI31" s="30" t="n">
        <f aca="false">IF(AI$4="","",(AI$4-AI10))</f>
        <v>11</v>
      </c>
      <c r="AJ31" s="30" t="n">
        <f aca="false">IF(AJ$4="","",(AJ$4-AJ10))</f>
        <v>16.5</v>
      </c>
      <c r="AK31" s="30" t="n">
        <f aca="false">IF(AK$4="","",(AK$4-AK10))</f>
        <v>17</v>
      </c>
      <c r="AL31" s="30" t="n">
        <f aca="false">IF(AL$4="","",(AL$4-AL10))</f>
        <v>15</v>
      </c>
      <c r="AM31" s="30" t="n">
        <f aca="false">IF(AM$4="","",(AM$4-AM10))</f>
        <v>13.5</v>
      </c>
      <c r="AN31" s="30" t="n">
        <f aca="false">IF(AN$4="","",(AN$4-AN10))</f>
        <v>13</v>
      </c>
      <c r="AO31" s="30" t="n">
        <f aca="false">IF(AO$4="","",(AO$4-AO10))</f>
        <v>11.5</v>
      </c>
      <c r="AP31" s="30" t="n">
        <f aca="false">IF(AP$4="","",(AP$4-AP10))</f>
        <v>6</v>
      </c>
      <c r="AQ31" s="30" t="n">
        <f aca="false">IF(AQ$4="","",(AQ$4-AQ10))</f>
        <v>10</v>
      </c>
      <c r="AR31" s="30" t="n">
        <f aca="false">IF(AR$4="","",(AR$4-AR10))</f>
        <v>7.5</v>
      </c>
      <c r="AS31" s="30" t="n">
        <f aca="false">IF(AS$4="","",(AS$4-AS10))</f>
        <v>5</v>
      </c>
      <c r="AT31" s="30" t="n">
        <f aca="false">IF(AT$4="","",(AT$4-AT10))</f>
        <v>6</v>
      </c>
      <c r="AU31" s="30" t="n">
        <f aca="false">IF(AU$4="","",(AU$4-AU10))</f>
        <v>9</v>
      </c>
      <c r="AV31" s="30" t="n">
        <f aca="false">IF(AV$4="","",(AV$4-AV10))</f>
        <v>15</v>
      </c>
      <c r="AW31" s="30" t="n">
        <f aca="false">IF(AW$4="","",(AW$4-AW10))</f>
        <v>13</v>
      </c>
      <c r="AX31" s="30" t="str">
        <f aca="false">IF(AX$4="","",(AX$4-AX10))</f>
        <v/>
      </c>
      <c r="AY31" s="30" t="str">
        <f aca="false">IF(AY$4="","",(AY$4-AY10))</f>
        <v/>
      </c>
      <c r="AZ31" s="30" t="str">
        <f aca="false">IF(AZ$4="","",(AZ$4-AZ10))</f>
        <v/>
      </c>
      <c r="BA31" s="30" t="str">
        <f aca="false">IF(BA$4="","",(BA$4-BA10))</f>
        <v/>
      </c>
      <c r="BB31" s="30" t="str">
        <f aca="false">IF(BB$4="","",(BB$4-BB10))</f>
        <v/>
      </c>
    </row>
    <row r="32" customFormat="false" ht="13.8" hidden="false" customHeight="false" outlineLevel="0" collapsed="false">
      <c r="A32" s="19" t="s">
        <v>9</v>
      </c>
      <c r="B32" s="27"/>
      <c r="C32" s="31"/>
      <c r="D32" s="31"/>
      <c r="E32" s="31"/>
      <c r="F32" s="31"/>
      <c r="G32" s="31"/>
      <c r="H32" s="31"/>
      <c r="I32" s="31"/>
      <c r="J32" s="31"/>
      <c r="K32" s="31"/>
      <c r="L32" s="31"/>
      <c r="M32" s="31"/>
      <c r="N32" s="29" t="n">
        <f aca="false">IF(N$4="","",(N$4-N11))</f>
        <v>19</v>
      </c>
      <c r="O32" s="29" t="n">
        <f aca="false">IF(O$4="","",(O$4-O11))</f>
        <v>15</v>
      </c>
      <c r="P32" s="30" t="n">
        <f aca="false">IF(P$4="","",(P$4-P11))</f>
        <v>12</v>
      </c>
      <c r="Q32" s="30" t="n">
        <f aca="false">IF(Q$4="","",(Q$4-Q11))</f>
        <v>19</v>
      </c>
      <c r="R32" s="30" t="n">
        <f aca="false">IF(R$4="","",(R$4-R11))</f>
        <v>13</v>
      </c>
      <c r="S32" s="30" t="n">
        <f aca="false">IF(S$4="","",(S$4-S11))</f>
        <v>15</v>
      </c>
      <c r="T32" s="30" t="n">
        <f aca="false">IF(T$4="","",(T$4-T11))</f>
        <v>13</v>
      </c>
      <c r="U32" s="30" t="n">
        <f aca="false">IF(U$4="","",(U$4-U11))</f>
        <v>18</v>
      </c>
      <c r="V32" s="30" t="n">
        <f aca="false">IF(V$4="","",(V$4-V11))</f>
        <v>16</v>
      </c>
      <c r="W32" s="30" t="n">
        <f aca="false">IF(W$4="","",(W$4-W11))</f>
        <v>11</v>
      </c>
      <c r="X32" s="30" t="n">
        <f aca="false">IF(X$4="","",(X$4-X11))</f>
        <v>12</v>
      </c>
      <c r="Y32" s="30" t="n">
        <f aca="false">IF(Y$4="","",(Y$4-Y11))</f>
        <v>17</v>
      </c>
      <c r="Z32" s="30" t="n">
        <f aca="false">IF(Z$4="","",(Z$4-Z11))</f>
        <v>14</v>
      </c>
      <c r="AA32" s="30" t="n">
        <f aca="false">IF(AA$4="","",(AA$4-AA11))</f>
        <v>3</v>
      </c>
      <c r="AB32" s="30" t="n">
        <f aca="false">IF(AB$4="","",(AB$4-AB11))</f>
        <v>0</v>
      </c>
      <c r="AC32" s="30" t="n">
        <f aca="false">IF(AC$4="","",(AC$4-AC11))</f>
        <v>0</v>
      </c>
      <c r="AD32" s="30" t="n">
        <f aca="false">IF(AD$4="","",(AD$4-AD11))</f>
        <v>5</v>
      </c>
      <c r="AE32" s="30" t="n">
        <f aca="false">IF(AE$4="","",(AE$4-AE11))</f>
        <v>15</v>
      </c>
      <c r="AF32" s="30" t="n">
        <f aca="false">IF(AF$4="","",(AF$4-AF11))</f>
        <v>3</v>
      </c>
      <c r="AG32" s="30" t="n">
        <f aca="false">IF(AG$4="","",(AG$4-AG11))</f>
        <v>9</v>
      </c>
      <c r="AH32" s="30" t="n">
        <f aca="false">IF(AH$4="","",(AH$4-AH11))</f>
        <v>10</v>
      </c>
      <c r="AI32" s="30" t="n">
        <f aca="false">IF(AI$4="","",(AI$4-AI11))</f>
        <v>10</v>
      </c>
      <c r="AJ32" s="30" t="n">
        <f aca="false">IF(AJ$4="","",(AJ$4-AJ11))</f>
        <v>16.5</v>
      </c>
      <c r="AK32" s="30" t="n">
        <f aca="false">IF(AK$4="","",(AK$4-AK11))</f>
        <v>16</v>
      </c>
      <c r="AL32" s="30" t="n">
        <f aca="false">IF(AL$4="","",(AL$4-AL11))</f>
        <v>15.5</v>
      </c>
      <c r="AM32" s="30" t="n">
        <f aca="false">IF(AM$4="","",(AM$4-AM11))</f>
        <v>13.5</v>
      </c>
      <c r="AN32" s="30" t="n">
        <f aca="false">IF(AN$4="","",(AN$4-AN11))</f>
        <v>11.5</v>
      </c>
      <c r="AO32" s="30" t="n">
        <f aca="false">IF(AO$4="","",(AO$4-AO11))</f>
        <v>13</v>
      </c>
      <c r="AP32" s="30" t="n">
        <f aca="false">IF(AP$4="","",(AP$4-AP11))</f>
        <v>6</v>
      </c>
      <c r="AQ32" s="30" t="n">
        <f aca="false">IF(AQ$4="","",(AQ$4-AQ11))</f>
        <v>6</v>
      </c>
      <c r="AR32" s="30" t="n">
        <f aca="false">IF(AR$4="","",(AR$4-AR11))</f>
        <v>6.5</v>
      </c>
      <c r="AS32" s="30" t="n">
        <f aca="false">IF(AS$4="","",(AS$4-AS11))</f>
        <v>8</v>
      </c>
      <c r="AT32" s="30" t="n">
        <f aca="false">IF(AT$4="","",(AT$4-AT11))</f>
        <v>6</v>
      </c>
      <c r="AU32" s="30" t="n">
        <f aca="false">IF(AU$4="","",(AU$4-AU11))</f>
        <v>4</v>
      </c>
      <c r="AV32" s="30" t="n">
        <f aca="false">IF(AV$4="","",(AV$4-AV11))</f>
        <v>10</v>
      </c>
      <c r="AW32" s="30" t="n">
        <f aca="false">IF(AW$4="","",(AW$4-AW11))</f>
        <v>10</v>
      </c>
      <c r="AX32" s="30" t="str">
        <f aca="false">IF(AX$4="","",(AX$4-AX11))</f>
        <v/>
      </c>
      <c r="AY32" s="30" t="str">
        <f aca="false">IF(AY$4="","",(AY$4-AY11))</f>
        <v/>
      </c>
      <c r="AZ32" s="30" t="str">
        <f aca="false">IF(AZ$4="","",(AZ$4-AZ11))</f>
        <v/>
      </c>
      <c r="BA32" s="30" t="str">
        <f aca="false">IF(BA$4="","",(BA$4-BA11))</f>
        <v/>
      </c>
      <c r="BB32" s="30" t="str">
        <f aca="false">IF(BB$4="","",(BB$4-BB11))</f>
        <v/>
      </c>
    </row>
    <row r="33" customFormat="false" ht="13.8" hidden="false" customHeight="false" outlineLevel="0" collapsed="false">
      <c r="A33" s="19" t="s">
        <v>10</v>
      </c>
      <c r="B33" s="27"/>
      <c r="C33" s="31"/>
      <c r="D33" s="31"/>
      <c r="E33" s="31"/>
      <c r="F33" s="31"/>
      <c r="G33" s="31"/>
      <c r="H33" s="31"/>
      <c r="I33" s="31"/>
      <c r="J33" s="31"/>
      <c r="K33" s="31"/>
      <c r="L33" s="31"/>
      <c r="M33" s="31"/>
      <c r="N33" s="29" t="n">
        <f aca="false">IF(N$4="","",(N$4-N12))</f>
        <v>17</v>
      </c>
      <c r="O33" s="29" t="n">
        <f aca="false">IF(O$4="","",(O$4-O12))</f>
        <v>14</v>
      </c>
      <c r="P33" s="30" t="n">
        <f aca="false">IF(P$4="","",(P$4-P12))</f>
        <v>11</v>
      </c>
      <c r="Q33" s="30" t="n">
        <f aca="false">IF(Q$4="","",(Q$4-Q12))</f>
        <v>17</v>
      </c>
      <c r="R33" s="30" t="n">
        <f aca="false">IF(R$4="","",(R$4-R12))</f>
        <v>13</v>
      </c>
      <c r="S33" s="30" t="n">
        <f aca="false">IF(S$4="","",(S$4-S12))</f>
        <v>16</v>
      </c>
      <c r="T33" s="30" t="n">
        <f aca="false">IF(T$4="","",(T$4-T12))</f>
        <v>11</v>
      </c>
      <c r="U33" s="30" t="n">
        <f aca="false">IF(U$4="","",(U$4-U12))</f>
        <v>17</v>
      </c>
      <c r="V33" s="30" t="n">
        <f aca="false">IF(V$4="","",(V$4-V12))</f>
        <v>15</v>
      </c>
      <c r="W33" s="30" t="n">
        <f aca="false">IF(W$4="","",(W$4-W12))</f>
        <v>16</v>
      </c>
      <c r="X33" s="30" t="n">
        <f aca="false">IF(X$4="","",(X$4-X12))</f>
        <v>13</v>
      </c>
      <c r="Y33" s="30" t="n">
        <f aca="false">IF(Y$4="","",(Y$4-Y12))</f>
        <v>17</v>
      </c>
      <c r="Z33" s="30" t="n">
        <f aca="false">IF(Z$4="","",(Z$4-Z12))</f>
        <v>10</v>
      </c>
      <c r="AA33" s="30" t="n">
        <f aca="false">IF(AA$4="","",(AA$4-AA12))</f>
        <v>1</v>
      </c>
      <c r="AB33" s="30" t="n">
        <f aca="false">IF(AB$4="","",(AB$4-AB12))</f>
        <v>0</v>
      </c>
      <c r="AC33" s="30" t="n">
        <f aca="false">IF(AC$4="","",(AC$4-AC12))</f>
        <v>0</v>
      </c>
      <c r="AD33" s="30" t="n">
        <f aca="false">IF(AD$4="","",(AD$4-AD12))</f>
        <v>6</v>
      </c>
      <c r="AE33" s="30" t="n">
        <f aca="false">IF(AE$4="","",(AE$4-AE12))</f>
        <v>15</v>
      </c>
      <c r="AF33" s="30" t="n">
        <f aca="false">IF(AF$4="","",(AF$4-AF12))</f>
        <v>1</v>
      </c>
      <c r="AG33" s="30" t="n">
        <f aca="false">IF(AG$4="","",(AG$4-AG12))</f>
        <v>8</v>
      </c>
      <c r="AH33" s="30" t="n">
        <f aca="false">IF(AH$4="","",(AH$4-AH12))</f>
        <v>13</v>
      </c>
      <c r="AI33" s="30" t="n">
        <f aca="false">IF(AI$4="","",(AI$4-AI12))</f>
        <v>9</v>
      </c>
      <c r="AJ33" s="30" t="n">
        <f aca="false">IF(AJ$4="","",(AJ$4-AJ12))</f>
        <v>17.5</v>
      </c>
      <c r="AK33" s="30" t="n">
        <f aca="false">IF(AK$4="","",(AK$4-AK12))</f>
        <v>18</v>
      </c>
      <c r="AL33" s="30" t="n">
        <f aca="false">IF(AL$4="","",(AL$4-AL12))</f>
        <v>12.5</v>
      </c>
      <c r="AM33" s="30" t="n">
        <f aca="false">IF(AM$4="","",(AM$4-AM12))</f>
        <v>14.5</v>
      </c>
      <c r="AN33" s="30" t="n">
        <f aca="false">IF(AN$4="","",(AN$4-AN12))</f>
        <v>12</v>
      </c>
      <c r="AO33" s="30" t="n">
        <f aca="false">IF(AO$4="","",(AO$4-AO12))</f>
        <v>11</v>
      </c>
      <c r="AP33" s="30" t="n">
        <f aca="false">IF(AP$4="","",(AP$4-AP12))</f>
        <v>3</v>
      </c>
      <c r="AQ33" s="30" t="n">
        <f aca="false">IF(AQ$4="","",(AQ$4-AQ12))</f>
        <v>6</v>
      </c>
      <c r="AR33" s="30" t="n">
        <f aca="false">IF(AR$4="","",(AR$4-AR12))</f>
        <v>8</v>
      </c>
      <c r="AS33" s="30" t="n">
        <f aca="false">IF(AS$4="","",(AS$4-AS12))</f>
        <v>9.5</v>
      </c>
      <c r="AT33" s="30" t="n">
        <f aca="false">IF(AT$4="","",(AT$4-AT12))</f>
        <v>4</v>
      </c>
      <c r="AU33" s="30" t="n">
        <f aca="false">IF(AU$4="","",(AU$4-AU12))</f>
        <v>4</v>
      </c>
      <c r="AV33" s="30" t="n">
        <f aca="false">IF(AV$4="","",(AV$4-AV12))</f>
        <v>7</v>
      </c>
      <c r="AW33" s="30" t="n">
        <f aca="false">IF(AW$4="","",(AW$4-AW12))</f>
        <v>12</v>
      </c>
      <c r="AX33" s="30" t="str">
        <f aca="false">IF(AX$4="","",(AX$4-AX12))</f>
        <v/>
      </c>
      <c r="AY33" s="30" t="str">
        <f aca="false">IF(AY$4="","",(AY$4-AY12))</f>
        <v/>
      </c>
      <c r="AZ33" s="30" t="str">
        <f aca="false">IF(AZ$4="","",(AZ$4-AZ12))</f>
        <v/>
      </c>
      <c r="BA33" s="30" t="str">
        <f aca="false">IF(BA$4="","",(BA$4-BA12))</f>
        <v/>
      </c>
      <c r="BB33" s="30" t="str">
        <f aca="false">IF(BB$4="","",(BB$4-BB12))</f>
        <v/>
      </c>
    </row>
    <row r="34" customFormat="false" ht="13.8" hidden="false" customHeight="false" outlineLevel="0" collapsed="false">
      <c r="A34" s="24" t="s">
        <v>11</v>
      </c>
      <c r="B34" s="27"/>
      <c r="C34" s="28" t="n">
        <f aca="false">IF(C13="","",(C$4-C13))</f>
        <v>17</v>
      </c>
      <c r="D34" s="28" t="n">
        <f aca="false">IF(D13="","",(D$4-D13))</f>
        <v>15</v>
      </c>
      <c r="E34" s="28" t="n">
        <f aca="false">IF(E13="","",(E$4-E13))</f>
        <v>6</v>
      </c>
      <c r="F34" s="28" t="n">
        <f aca="false">IF(F13="","",(F$4-F13))</f>
        <v>8</v>
      </c>
      <c r="G34" s="28" t="n">
        <f aca="false">IF(G13="","",(G$4-G13))</f>
        <v>7</v>
      </c>
      <c r="H34" s="28" t="n">
        <f aca="false">IF(H13="","",(H$4-H13))</f>
        <v>14</v>
      </c>
      <c r="I34" s="28" t="n">
        <f aca="false">IF(I13="","",(I$4-I13))</f>
        <v>22</v>
      </c>
      <c r="J34" s="28" t="n">
        <f aca="false">IF(J13="","",(J$4-J13))</f>
        <v>15</v>
      </c>
      <c r="K34" s="28" t="n">
        <f aca="false">IF(K13="","",(K$4-K13))</f>
        <v>19</v>
      </c>
      <c r="L34" s="28" t="str">
        <f aca="false">IF(L13="","",(L$4-L13))</f>
        <v/>
      </c>
      <c r="M34" s="28" t="str">
        <f aca="false">IF(M13="","",(M$4-M13))</f>
        <v/>
      </c>
      <c r="N34" s="28" t="str">
        <f aca="false">IF(N13="","",(N$4-N13))</f>
        <v/>
      </c>
      <c r="O34" s="28" t="str">
        <f aca="false">IF(O13="","",(O$4-O13))</f>
        <v/>
      </c>
      <c r="P34" s="32" t="str">
        <f aca="false">IF(P13="","",(P$4-P13))</f>
        <v/>
      </c>
      <c r="Q34" s="32" t="str">
        <f aca="false">IF(Q13="","",(Q$4-Q13))</f>
        <v/>
      </c>
      <c r="R34" s="32" t="str">
        <f aca="false">IF(R13="","",(R$4-R13))</f>
        <v/>
      </c>
      <c r="S34" s="32" t="str">
        <f aca="false">IF(S13="","",(S$4-S13))</f>
        <v/>
      </c>
      <c r="T34" s="32" t="str">
        <f aca="false">IF(T13="","",(T$4-T13))</f>
        <v/>
      </c>
      <c r="U34" s="32" t="str">
        <f aca="false">IF(U13="","",(U$4-U13))</f>
        <v/>
      </c>
      <c r="V34" s="32" t="str">
        <f aca="false">IF(V13="","",(V$4-V13))</f>
        <v/>
      </c>
      <c r="W34" s="32" t="str">
        <f aca="false">IF(W13="","",(W$4-W13))</f>
        <v/>
      </c>
      <c r="X34" s="32" t="str">
        <f aca="false">IF(X13="","",(X$4-X13))</f>
        <v/>
      </c>
      <c r="Y34" s="32" t="str">
        <f aca="false">IF(Y13="","",(Y$4-Y13))</f>
        <v/>
      </c>
      <c r="Z34" s="32" t="str">
        <f aca="false">IF(Z13="","",(Z$4-Z13))</f>
        <v/>
      </c>
      <c r="AA34" s="32" t="str">
        <f aca="false">IF(AA13="","",(AA$4-AA13))</f>
        <v/>
      </c>
      <c r="AB34" s="32" t="str">
        <f aca="false">IF(AB13="","",(AB$4-AB13))</f>
        <v/>
      </c>
      <c r="AC34" s="32" t="str">
        <f aca="false">IF(AC13="","",(AC$4-AC13))</f>
        <v/>
      </c>
      <c r="AD34" s="32" t="str">
        <f aca="false">IF(AD13="","",(AD$4-AD13))</f>
        <v/>
      </c>
      <c r="AE34" s="32" t="str">
        <f aca="false">IF(AE13="","",(AE$4-AE13))</f>
        <v/>
      </c>
      <c r="AF34" s="32" t="str">
        <f aca="false">IF(AF13="","",(AF$4-AF13))</f>
        <v/>
      </c>
      <c r="AG34" s="32" t="str">
        <f aca="false">IF(AG13="","",(AG$4-AG13))</f>
        <v/>
      </c>
      <c r="AH34" s="32" t="str">
        <f aca="false">IF(AH13="","",(AH$4-AH13))</f>
        <v/>
      </c>
      <c r="AI34" s="32" t="str">
        <f aca="false">IF(AI13="","",(AI$4-AI13))</f>
        <v/>
      </c>
      <c r="AJ34" s="32" t="str">
        <f aca="false">IF(AJ13="","",(AJ$4-AJ13))</f>
        <v/>
      </c>
      <c r="AK34" s="32" t="str">
        <f aca="false">IF(AK13="","",(AK$4-AK13))</f>
        <v/>
      </c>
      <c r="AL34" s="32" t="str">
        <f aca="false">IF(AL13="","",(AL$4-AL13))</f>
        <v/>
      </c>
      <c r="AM34" s="32" t="str">
        <f aca="false">IF(AM13="","",(AM$4-AM13))</f>
        <v/>
      </c>
      <c r="AN34" s="32" t="str">
        <f aca="false">IF(AN13="","",(AN$4-AN13))</f>
        <v/>
      </c>
      <c r="AO34" s="32" t="str">
        <f aca="false">IF(AO13="","",(AO$4-AO13))</f>
        <v/>
      </c>
      <c r="AP34" s="32" t="str">
        <f aca="false">IF(AP13="","",(AP$4-AP13))</f>
        <v/>
      </c>
      <c r="AQ34" s="32" t="str">
        <f aca="false">IF(AQ13="","",(AQ$4-AQ13))</f>
        <v/>
      </c>
      <c r="AR34" s="32" t="str">
        <f aca="false">IF(AR13="","",(AR$4-AR13))</f>
        <v/>
      </c>
      <c r="AS34" s="32" t="str">
        <f aca="false">IF(AS13="","",(AS$4-AS13))</f>
        <v/>
      </c>
      <c r="AT34" s="32" t="str">
        <f aca="false">IF(AT13="","",(AT$4-AT13))</f>
        <v/>
      </c>
      <c r="AU34" s="32" t="str">
        <f aca="false">IF(AU13="","",(AU$4-AU13))</f>
        <v/>
      </c>
      <c r="AV34" s="32" t="str">
        <f aca="false">IF(AV13="","",(AV$4-AV13))</f>
        <v/>
      </c>
      <c r="AW34" s="32" t="str">
        <f aca="false">IF(AW13="","",(AW$4-AW13))</f>
        <v/>
      </c>
      <c r="AX34" s="32" t="str">
        <f aca="false">IF(AX13="","",(AX$4-AX13))</f>
        <v/>
      </c>
      <c r="AY34" s="32" t="str">
        <f aca="false">IF(AY13="","",(AY$4-AY13))</f>
        <v/>
      </c>
      <c r="AZ34" s="32" t="str">
        <f aca="false">IF(AZ13="","",(AZ$4-AZ13))</f>
        <v/>
      </c>
      <c r="BA34" s="32" t="str">
        <f aca="false">IF(BA13="","",(BA$4-BA13))</f>
        <v/>
      </c>
      <c r="BB34" s="32" t="str">
        <f aca="false">IF(BB13="","",(BB$4-BB13))</f>
        <v/>
      </c>
    </row>
    <row r="35" customFormat="false" ht="13.8" hidden="false" customHeight="false" outlineLevel="0" collapsed="false">
      <c r="A35" s="24" t="s">
        <v>12</v>
      </c>
      <c r="B35" s="27"/>
      <c r="C35" s="28" t="n">
        <f aca="false">IF(C14="","",(C$4-C14))</f>
        <v>17</v>
      </c>
      <c r="D35" s="28" t="n">
        <f aca="false">IF(D14="","",(D$4-D14))</f>
        <v>12</v>
      </c>
      <c r="E35" s="28" t="n">
        <f aca="false">IF(E14="","",(E$4-E14))</f>
        <v>6</v>
      </c>
      <c r="F35" s="28" t="n">
        <f aca="false">IF(F14="","",(F$4-F14))</f>
        <v>8</v>
      </c>
      <c r="G35" s="28" t="n">
        <f aca="false">IF(G14="","",(G$4-G14))</f>
        <v>7</v>
      </c>
      <c r="H35" s="28" t="n">
        <f aca="false">IF(H14="","",(H$4-H14))</f>
        <v>15</v>
      </c>
      <c r="I35" s="28" t="n">
        <f aca="false">IF(I14="","",(I$4-I14))</f>
        <v>23</v>
      </c>
      <c r="J35" s="28" t="n">
        <f aca="false">IF(J14="","",(J$4-J14))</f>
        <v>15</v>
      </c>
      <c r="K35" s="28" t="n">
        <f aca="false">IF(K14="","",(K$4-K14))</f>
        <v>22</v>
      </c>
      <c r="L35" s="28" t="str">
        <f aca="false">IF(L14="","",(L$4-L14))</f>
        <v/>
      </c>
      <c r="M35" s="28" t="str">
        <f aca="false">IF(M14="","",(M$4-M14))</f>
        <v/>
      </c>
      <c r="N35" s="28" t="str">
        <f aca="false">IF(N14="","",(N$4-N14))</f>
        <v/>
      </c>
      <c r="O35" s="28" t="str">
        <f aca="false">IF(O14="","",(O$4-O14))</f>
        <v/>
      </c>
      <c r="P35" s="32" t="str">
        <f aca="false">IF(P14="","",(P$4-P14))</f>
        <v/>
      </c>
      <c r="Q35" s="32" t="str">
        <f aca="false">IF(Q14="","",(Q$4-Q14))</f>
        <v/>
      </c>
      <c r="R35" s="32" t="str">
        <f aca="false">IF(R14="","",(R$4-R14))</f>
        <v/>
      </c>
      <c r="S35" s="32" t="str">
        <f aca="false">IF(S14="","",(S$4-S14))</f>
        <v/>
      </c>
      <c r="T35" s="32" t="str">
        <f aca="false">IF(T14="","",(T$4-T14))</f>
        <v/>
      </c>
      <c r="U35" s="32" t="str">
        <f aca="false">IF(U14="","",(U$4-U14))</f>
        <v/>
      </c>
      <c r="V35" s="32" t="str">
        <f aca="false">IF(V14="","",(V$4-V14))</f>
        <v/>
      </c>
      <c r="W35" s="32" t="str">
        <f aca="false">IF(W14="","",(W$4-W14))</f>
        <v/>
      </c>
      <c r="X35" s="32" t="str">
        <f aca="false">IF(X14="","",(X$4-X14))</f>
        <v/>
      </c>
      <c r="Y35" s="32" t="str">
        <f aca="false">IF(Y14="","",(Y$4-Y14))</f>
        <v/>
      </c>
      <c r="Z35" s="32" t="str">
        <f aca="false">IF(Z14="","",(Z$4-Z14))</f>
        <v/>
      </c>
      <c r="AA35" s="32" t="str">
        <f aca="false">IF(AA14="","",(AA$4-AA14))</f>
        <v/>
      </c>
      <c r="AB35" s="32" t="str">
        <f aca="false">IF(AB14="","",(AB$4-AB14))</f>
        <v/>
      </c>
      <c r="AC35" s="32" t="str">
        <f aca="false">IF(AC14="","",(AC$4-AC14))</f>
        <v/>
      </c>
      <c r="AD35" s="32" t="str">
        <f aca="false">IF(AD14="","",(AD$4-AD14))</f>
        <v/>
      </c>
      <c r="AE35" s="32" t="str">
        <f aca="false">IF(AE14="","",(AE$4-AE14))</f>
        <v/>
      </c>
      <c r="AF35" s="32" t="str">
        <f aca="false">IF(AF14="","",(AF$4-AF14))</f>
        <v/>
      </c>
      <c r="AG35" s="32" t="str">
        <f aca="false">IF(AG14="","",(AG$4-AG14))</f>
        <v/>
      </c>
      <c r="AH35" s="32" t="str">
        <f aca="false">IF(AH14="","",(AH$4-AH14))</f>
        <v/>
      </c>
      <c r="AI35" s="32" t="str">
        <f aca="false">IF(AI14="","",(AI$4-AI14))</f>
        <v/>
      </c>
      <c r="AJ35" s="32" t="str">
        <f aca="false">IF(AJ14="","",(AJ$4-AJ14))</f>
        <v/>
      </c>
      <c r="AK35" s="32" t="str">
        <f aca="false">IF(AK14="","",(AK$4-AK14))</f>
        <v/>
      </c>
      <c r="AL35" s="32" t="str">
        <f aca="false">IF(AL14="","",(AL$4-AL14))</f>
        <v/>
      </c>
      <c r="AM35" s="32" t="str">
        <f aca="false">IF(AM14="","",(AM$4-AM14))</f>
        <v/>
      </c>
      <c r="AN35" s="32" t="str">
        <f aca="false">IF(AN14="","",(AN$4-AN14))</f>
        <v/>
      </c>
      <c r="AO35" s="32" t="str">
        <f aca="false">IF(AO14="","",(AO$4-AO14))</f>
        <v/>
      </c>
      <c r="AP35" s="32" t="str">
        <f aca="false">IF(AP14="","",(AP$4-AP14))</f>
        <v/>
      </c>
      <c r="AQ35" s="32" t="str">
        <f aca="false">IF(AQ14="","",(AQ$4-AQ14))</f>
        <v/>
      </c>
      <c r="AR35" s="32" t="str">
        <f aca="false">IF(AR14="","",(AR$4-AR14))</f>
        <v/>
      </c>
      <c r="AS35" s="32" t="str">
        <f aca="false">IF(AS14="","",(AS$4-AS14))</f>
        <v/>
      </c>
      <c r="AT35" s="32" t="str">
        <f aca="false">IF(AT14="","",(AT$4-AT14))</f>
        <v/>
      </c>
      <c r="AU35" s="32" t="str">
        <f aca="false">IF(AU14="","",(AU$4-AU14))</f>
        <v/>
      </c>
      <c r="AV35" s="32" t="str">
        <f aca="false">IF(AV14="","",(AV$4-AV14))</f>
        <v/>
      </c>
      <c r="AW35" s="32" t="str">
        <f aca="false">IF(AW14="","",(AW$4-AW14))</f>
        <v/>
      </c>
      <c r="AX35" s="32" t="str">
        <f aca="false">IF(AX14="","",(AX$4-AX14))</f>
        <v/>
      </c>
      <c r="AY35" s="32" t="str">
        <f aca="false">IF(AY14="","",(AY$4-AY14))</f>
        <v/>
      </c>
      <c r="AZ35" s="32" t="str">
        <f aca="false">IF(AZ14="","",(AZ$4-AZ14))</f>
        <v/>
      </c>
      <c r="BA35" s="32" t="str">
        <f aca="false">IF(BA14="","",(BA$4-BA14))</f>
        <v/>
      </c>
      <c r="BB35" s="32" t="str">
        <f aca="false">IF(BB14="","",(BB$4-BB14))</f>
        <v/>
      </c>
    </row>
    <row r="36" customFormat="false" ht="13.8" hidden="false" customHeight="false" outlineLevel="0" collapsed="false">
      <c r="A36" s="24" t="s">
        <v>13</v>
      </c>
      <c r="B36" s="27"/>
      <c r="C36" s="28" t="n">
        <f aca="false">IF(C$4="","",(C$4-C15))</f>
        <v>19</v>
      </c>
      <c r="D36" s="28" t="n">
        <f aca="false">IF(D$4="","",(D$4-D15))</f>
        <v>13</v>
      </c>
      <c r="E36" s="28" t="n">
        <f aca="false">IF(E$4="","",(E$4-E15))</f>
        <v>12</v>
      </c>
      <c r="F36" s="28" t="n">
        <f aca="false">IF(F$4="","",(F$4-F15))</f>
        <v>13</v>
      </c>
      <c r="G36" s="28" t="n">
        <f aca="false">IF(G$4="","",(G$4-G15))</f>
        <v>14</v>
      </c>
      <c r="H36" s="28" t="n">
        <f aca="false">IF(H$4="","",(H$4-H15))</f>
        <v>10</v>
      </c>
      <c r="I36" s="28" t="n">
        <f aca="false">IF(I$4="","",(I$4-I15))</f>
        <v>22</v>
      </c>
      <c r="J36" s="28" t="n">
        <f aca="false">IF(J$4="","",(J$4-J15))</f>
        <v>15</v>
      </c>
      <c r="K36" s="28" t="n">
        <f aca="false">IF(K$4="","",(K$4-K15))</f>
        <v>21</v>
      </c>
      <c r="L36" s="28" t="n">
        <f aca="false">IF(L$4="","",(L$4-L15))</f>
        <v>22</v>
      </c>
      <c r="M36" s="28" t="n">
        <f aca="false">IF(M$4="","",(M$4-M15))</f>
        <v>3</v>
      </c>
      <c r="N36" s="28" t="n">
        <f aca="false">IF(N$4="","",(N$4-N15))</f>
        <v>18</v>
      </c>
      <c r="O36" s="28" t="n">
        <f aca="false">IF(O$4="","",(O$4-O15))</f>
        <v>10</v>
      </c>
      <c r="P36" s="32" t="n">
        <f aca="false">IF(P$4="","",(P$4-P15))</f>
        <v>14</v>
      </c>
      <c r="Q36" s="32" t="n">
        <f aca="false">IF(Q$4="","",(Q$4-Q15))</f>
        <v>22</v>
      </c>
      <c r="R36" s="32" t="n">
        <f aca="false">IF(R$4="","",(R$4-R15))</f>
        <v>14</v>
      </c>
      <c r="S36" s="32" t="n">
        <f aca="false">IF(S$4="","",(S$4-S15))</f>
        <v>16</v>
      </c>
      <c r="T36" s="32" t="n">
        <f aca="false">IF(T$4="","",(T$4-T15))</f>
        <v>13</v>
      </c>
      <c r="U36" s="32" t="n">
        <f aca="false">IF(U$4="","",(U$4-U15))</f>
        <v>16</v>
      </c>
      <c r="V36" s="32" t="n">
        <f aca="false">IF(V$4="","",(V$4-V15))</f>
        <v>17</v>
      </c>
      <c r="W36" s="32" t="n">
        <f aca="false">IF(W$4="","",(W$4-W15))</f>
        <v>18</v>
      </c>
      <c r="X36" s="32" t="n">
        <f aca="false">IF(X$4="","",(X$4-X15))</f>
        <v>17</v>
      </c>
      <c r="Y36" s="32" t="n">
        <f aca="false">IF(Y$4="","",(Y$4-Y15))</f>
        <v>18</v>
      </c>
      <c r="Z36" s="32" t="n">
        <f aca="false">IF(Z$4="","",(Z$4-Z15))</f>
        <v>20</v>
      </c>
      <c r="AA36" s="32" t="n">
        <f aca="false">IF(AA$4="","",(AA$4-AA15))</f>
        <v>4</v>
      </c>
      <c r="AB36" s="32" t="n">
        <f aca="false">IF(AB$4="","",(AB$4-AB15))</f>
        <v>0</v>
      </c>
      <c r="AC36" s="32" t="n">
        <f aca="false">IF(AC$4="","",(AC$4-AC15))</f>
        <v>0</v>
      </c>
      <c r="AD36" s="32" t="n">
        <f aca="false">IF(AD$4="","",(AD$4-AD15))</f>
        <v>21</v>
      </c>
      <c r="AE36" s="32" t="n">
        <f aca="false">IF(AE$4="","",(AE$4-AE15))</f>
        <v>20</v>
      </c>
      <c r="AF36" s="32" t="n">
        <f aca="false">IF(AF$4="","",(AF$4-AF15))</f>
        <v>20</v>
      </c>
      <c r="AG36" s="32" t="n">
        <f aca="false">IF(AG$4="","",(AG$4-AG15))</f>
        <v>21</v>
      </c>
      <c r="AH36" s="32" t="n">
        <f aca="false">IF(AH$4="","",(AH$4-AH15))</f>
        <v>16</v>
      </c>
      <c r="AI36" s="32" t="n">
        <f aca="false">IF(AI$4="","",(AI$4-AI15))</f>
        <v>22</v>
      </c>
      <c r="AJ36" s="32" t="n">
        <f aca="false">IF(AJ$4="","",(AJ$4-AJ15))</f>
        <v>20</v>
      </c>
      <c r="AK36" s="32" t="n">
        <f aca="false">IF(AK$4="","",(AK$4-AK15))</f>
        <v>21</v>
      </c>
      <c r="AL36" s="32" t="n">
        <f aca="false">IF(AL$4="","",(AL$4-AL15))</f>
        <v>19</v>
      </c>
      <c r="AM36" s="32" t="n">
        <f aca="false">IF(AM$4="","",(AM$4-AM15))</f>
        <v>20</v>
      </c>
      <c r="AN36" s="32" t="n">
        <f aca="false">IF(AN$4="","",(AN$4-AN15))</f>
        <v>21</v>
      </c>
      <c r="AO36" s="32" t="n">
        <f aca="false">IF(AO$4="","",(AO$4-AO15))</f>
        <v>14</v>
      </c>
      <c r="AP36" s="32" t="n">
        <f aca="false">IF(AP$4="","",(AP$4-AP15))</f>
        <v>15</v>
      </c>
      <c r="AQ36" s="32" t="n">
        <f aca="false">IF(AQ$4="","",(AQ$4-AQ15))</f>
        <v>20</v>
      </c>
      <c r="AR36" s="32" t="n">
        <f aca="false">IF(AR$4="","",(AR$4-AR15))</f>
        <v>19</v>
      </c>
      <c r="AS36" s="32" t="n">
        <f aca="false">IF(AS$4="","",(AS$4-AS15))</f>
        <v>21</v>
      </c>
      <c r="AT36" s="32" t="n">
        <f aca="false">IF(AT$4="","",(AT$4-AT15))</f>
        <v>17</v>
      </c>
      <c r="AU36" s="32" t="n">
        <f aca="false">IF(AU$4="","",(AU$4-AU15))</f>
        <v>20</v>
      </c>
      <c r="AV36" s="32" t="n">
        <f aca="false">IF(AV$4="","",(AV$4-AV15))</f>
        <v>22</v>
      </c>
      <c r="AW36" s="32" t="n">
        <f aca="false">IF(AW$4="","",(AW$4-AW15))</f>
        <v>20</v>
      </c>
      <c r="AX36" s="32" t="str">
        <f aca="false">IF(AX$4="","",(AX$4-AX15))</f>
        <v/>
      </c>
      <c r="AY36" s="32" t="str">
        <f aca="false">IF(AY$4="","",(AY$4-AY15))</f>
        <v/>
      </c>
      <c r="AZ36" s="32" t="str">
        <f aca="false">IF(AZ$4="","",(AZ$4-AZ15))</f>
        <v/>
      </c>
      <c r="BA36" s="32" t="str">
        <f aca="false">IF(BA$4="","",(BA$4-BA15))</f>
        <v/>
      </c>
      <c r="BB36" s="32" t="str">
        <f aca="false">IF(BB$4="","",(BB$4-BB15))</f>
        <v/>
      </c>
    </row>
    <row r="37" customFormat="false" ht="13.8" hidden="false" customHeight="false" outlineLevel="0" collapsed="false">
      <c r="A37" s="24" t="s">
        <v>14</v>
      </c>
      <c r="B37" s="27"/>
      <c r="C37" s="28" t="n">
        <f aca="false">IF(C$4="","",(C$4-C16))</f>
        <v>16</v>
      </c>
      <c r="D37" s="28" t="n">
        <f aca="false">IF(D$4="","",(D$4-D16))</f>
        <v>13</v>
      </c>
      <c r="E37" s="28" t="n">
        <f aca="false">IF(E$4="","",(E$4-E16))</f>
        <v>11</v>
      </c>
      <c r="F37" s="28" t="n">
        <f aca="false">IF(F$4="","",(F$4-F16))</f>
        <v>10</v>
      </c>
      <c r="G37" s="28" t="n">
        <f aca="false">IF(G$4="","",(G$4-G16))</f>
        <v>8</v>
      </c>
      <c r="H37" s="28" t="n">
        <f aca="false">IF(H$4="","",(H$4-H16))</f>
        <v>8</v>
      </c>
      <c r="I37" s="28" t="n">
        <f aca="false">IF(I$4="","",(I$4-I16))</f>
        <v>21</v>
      </c>
      <c r="J37" s="28" t="n">
        <f aca="false">IF(J$4="","",(J$4-J16))</f>
        <v>8</v>
      </c>
      <c r="K37" s="28" t="n">
        <f aca="false">IF(K$4="","",(K$4-K16))</f>
        <v>13</v>
      </c>
      <c r="L37" s="28" t="n">
        <f aca="false">IF(L$4="","",(L$4-L16))</f>
        <v>22</v>
      </c>
      <c r="M37" s="28" t="n">
        <f aca="false">IF(M$4="","",(M$4-M16))</f>
        <v>2</v>
      </c>
      <c r="N37" s="28" t="n">
        <f aca="false">IF(N$4="","",(N$4-N16))</f>
        <v>18</v>
      </c>
      <c r="O37" s="28" t="n">
        <f aca="false">IF(O$4="","",(O$4-O16))</f>
        <v>20</v>
      </c>
      <c r="P37" s="32" t="n">
        <f aca="false">IF(P$4="","",(P$4-P16))</f>
        <v>14</v>
      </c>
      <c r="Q37" s="32" t="n">
        <f aca="false">IF(Q$4="","",(Q$4-Q16))</f>
        <v>22</v>
      </c>
      <c r="R37" s="32" t="n">
        <f aca="false">IF(R$4="","",(R$4-R16))</f>
        <v>11</v>
      </c>
      <c r="S37" s="32" t="n">
        <f aca="false">IF(S$4="","",(S$4-S16))</f>
        <v>15</v>
      </c>
      <c r="T37" s="32" t="n">
        <f aca="false">IF(T$4="","",(T$4-T16))</f>
        <v>14</v>
      </c>
      <c r="U37" s="32" t="n">
        <f aca="false">IF(U$4="","",(U$4-U16))</f>
        <v>19</v>
      </c>
      <c r="V37" s="32" t="n">
        <f aca="false">IF(V$4="","",(V$4-V16))</f>
        <v>18</v>
      </c>
      <c r="W37" s="32" t="n">
        <f aca="false">IF(W$4="","",(W$4-W16))</f>
        <v>19</v>
      </c>
      <c r="X37" s="32" t="n">
        <f aca="false">IF(X$4="","",(X$4-X16))</f>
        <v>20</v>
      </c>
      <c r="Y37" s="32" t="n">
        <f aca="false">IF(Y$4="","",(Y$4-Y16))</f>
        <v>20</v>
      </c>
      <c r="Z37" s="32" t="n">
        <f aca="false">IF(Z$4="","",(Z$4-Z16))</f>
        <v>21</v>
      </c>
      <c r="AA37" s="32" t="n">
        <f aca="false">IF(AA$4="","",(AA$4-AA16))</f>
        <v>4</v>
      </c>
      <c r="AB37" s="32" t="n">
        <f aca="false">IF(AB$4="","",(AB$4-AB16))</f>
        <v>0</v>
      </c>
      <c r="AC37" s="32" t="n">
        <f aca="false">IF(AC$4="","",(AC$4-AC16))</f>
        <v>0</v>
      </c>
      <c r="AD37" s="32" t="n">
        <f aca="false">IF(AD$4="","",(AD$4-AD16))</f>
        <v>21</v>
      </c>
      <c r="AE37" s="32" t="n">
        <f aca="false">IF(AE$4="","",(AE$4-AE16))</f>
        <v>20</v>
      </c>
      <c r="AF37" s="32" t="n">
        <f aca="false">IF(AF$4="","",(AF$4-AF16))</f>
        <v>20</v>
      </c>
      <c r="AG37" s="32" t="n">
        <f aca="false">IF(AG$4="","",(AG$4-AG16))</f>
        <v>20</v>
      </c>
      <c r="AH37" s="32" t="n">
        <f aca="false">IF(AH$4="","",(AH$4-AH16))</f>
        <v>16</v>
      </c>
      <c r="AI37" s="32" t="n">
        <f aca="false">IF(AI$4="","",(AI$4-AI16))</f>
        <v>22</v>
      </c>
      <c r="AJ37" s="32" t="n">
        <f aca="false">IF(AJ$4="","",(AJ$4-AJ16))</f>
        <v>20</v>
      </c>
      <c r="AK37" s="32" t="n">
        <f aca="false">IF(AK$4="","",(AK$4-AK16))</f>
        <v>20</v>
      </c>
      <c r="AL37" s="32" t="n">
        <f aca="false">IF(AL$4="","",(AL$4-AL16))</f>
        <v>19</v>
      </c>
      <c r="AM37" s="32" t="n">
        <f aca="false">IF(AM$4="","",(AM$4-AM16))</f>
        <v>19</v>
      </c>
      <c r="AN37" s="32" t="n">
        <f aca="false">IF(AN$4="","",(AN$4-AN16))</f>
        <v>20.5</v>
      </c>
      <c r="AO37" s="32" t="n">
        <f aca="false">IF(AO$4="","",(AO$4-AO16))</f>
        <v>18</v>
      </c>
      <c r="AP37" s="32" t="n">
        <f aca="false">IF(AP$4="","",(AP$4-AP16))</f>
        <v>15</v>
      </c>
      <c r="AQ37" s="32" t="n">
        <f aca="false">IF(AQ$4="","",(AQ$4-AQ16))</f>
        <v>15</v>
      </c>
      <c r="AR37" s="32" t="n">
        <f aca="false">IF(AR$4="","",(AR$4-AR16))</f>
        <v>20</v>
      </c>
      <c r="AS37" s="32" t="n">
        <f aca="false">IF(AS$4="","",(AS$4-AS16))</f>
        <v>16</v>
      </c>
      <c r="AT37" s="32" t="n">
        <f aca="false">IF(AT$4="","",(AT$4-AT16))</f>
        <v>12</v>
      </c>
      <c r="AU37" s="32" t="n">
        <f aca="false">IF(AU$4="","",(AU$4-AU16))</f>
        <v>20</v>
      </c>
      <c r="AV37" s="32" t="n">
        <f aca="false">IF(AV$4="","",(AV$4-AV16))</f>
        <v>22</v>
      </c>
      <c r="AW37" s="32" t="n">
        <f aca="false">IF(AW$4="","",(AW$4-AW16))</f>
        <v>22</v>
      </c>
      <c r="AX37" s="32" t="str">
        <f aca="false">IF(AX$4="","",(AX$4-AX16))</f>
        <v/>
      </c>
      <c r="AY37" s="32" t="str">
        <f aca="false">IF(AY$4="","",(AY$4-AY16))</f>
        <v/>
      </c>
      <c r="AZ37" s="32" t="str">
        <f aca="false">IF(AZ$4="","",(AZ$4-AZ16))</f>
        <v/>
      </c>
      <c r="BA37" s="32" t="str">
        <f aca="false">IF(BA$4="","",(BA$4-BA16))</f>
        <v/>
      </c>
      <c r="BB37" s="32" t="str">
        <f aca="false">IF(BB$4="","",(BB$4-BB16))</f>
        <v/>
      </c>
    </row>
    <row r="38" customFormat="false" ht="13.8" hidden="false" customHeight="false" outlineLevel="0" collapsed="false">
      <c r="A38" s="24" t="s">
        <v>15</v>
      </c>
      <c r="B38" s="27"/>
      <c r="C38" s="31"/>
      <c r="D38" s="31"/>
      <c r="E38" s="31"/>
      <c r="F38" s="31"/>
      <c r="G38" s="31"/>
      <c r="H38" s="31"/>
      <c r="I38" s="31"/>
      <c r="J38" s="31"/>
      <c r="K38" s="31"/>
      <c r="L38" s="31"/>
      <c r="M38" s="31"/>
      <c r="N38" s="28" t="n">
        <f aca="false">IF(N$4="","",(N$4-N17))</f>
        <v>12</v>
      </c>
      <c r="O38" s="28" t="n">
        <f aca="false">IF(O$4="","",(O$4-O17))</f>
        <v>10</v>
      </c>
      <c r="P38" s="32" t="n">
        <f aca="false">IF(P$4="","",(P$4-P17))</f>
        <v>14</v>
      </c>
      <c r="Q38" s="32" t="n">
        <f aca="false">IF(Q$4="","",(Q$4-Q17))</f>
        <v>22</v>
      </c>
      <c r="R38" s="32" t="n">
        <f aca="false">IF(R$4="","",(R$4-R17))</f>
        <v>10</v>
      </c>
      <c r="S38" s="32" t="n">
        <f aca="false">IF(S$4="","",(S$4-S17))</f>
        <v>15</v>
      </c>
      <c r="T38" s="32" t="n">
        <f aca="false">IF(T$4="","",(T$4-T17))</f>
        <v>14</v>
      </c>
      <c r="U38" s="32" t="n">
        <f aca="false">IF(U$4="","",(U$4-U17))</f>
        <v>20</v>
      </c>
      <c r="V38" s="32" t="n">
        <f aca="false">IF(V$4="","",(V$4-V17))</f>
        <v>17</v>
      </c>
      <c r="W38" s="32" t="n">
        <f aca="false">IF(W$4="","",(W$4-W17))</f>
        <v>16</v>
      </c>
      <c r="X38" s="32" t="n">
        <f aca="false">IF(X$4="","",(X$4-X17))</f>
        <v>20</v>
      </c>
      <c r="Y38" s="32" t="n">
        <f aca="false">IF(Y$4="","",(Y$4-Y17))</f>
        <v>18</v>
      </c>
      <c r="Z38" s="32" t="n">
        <f aca="false">IF(Z$4="","",(Z$4-Z17))</f>
        <v>20</v>
      </c>
      <c r="AA38" s="32" t="n">
        <f aca="false">IF(AA$4="","",(AA$4-AA17))</f>
        <v>5</v>
      </c>
      <c r="AB38" s="32" t="n">
        <f aca="false">IF(AB$4="","",(AB$4-AB17))</f>
        <v>0</v>
      </c>
      <c r="AC38" s="32" t="n">
        <f aca="false">IF(AC$4="","",(AC$4-AC17))</f>
        <v>0</v>
      </c>
      <c r="AD38" s="32" t="n">
        <f aca="false">IF(AD$4="","",(AD$4-AD17))</f>
        <v>21</v>
      </c>
      <c r="AE38" s="32" t="n">
        <f aca="false">IF(AE$4="","",(AE$4-AE17))</f>
        <v>18</v>
      </c>
      <c r="AF38" s="32" t="n">
        <f aca="false">IF(AF$4="","",(AF$4-AF17))</f>
        <v>20</v>
      </c>
      <c r="AG38" s="32" t="n">
        <f aca="false">IF(AG$4="","",(AG$4-AG17))</f>
        <v>21</v>
      </c>
      <c r="AH38" s="32" t="n">
        <f aca="false">IF(AH$4="","",(AH$4-AH17))</f>
        <v>16</v>
      </c>
      <c r="AI38" s="32" t="n">
        <f aca="false">IF(AI$4="","",(AI$4-AI17))</f>
        <v>23</v>
      </c>
      <c r="AJ38" s="32" t="n">
        <f aca="false">IF(AJ$4="","",(AJ$4-AJ17))</f>
        <v>20</v>
      </c>
      <c r="AK38" s="32" t="n">
        <f aca="false">IF(AK$4="","",(AK$4-AK17))</f>
        <v>17</v>
      </c>
      <c r="AL38" s="32" t="n">
        <f aca="false">IF(AL$4="","",(AL$4-AL17))</f>
        <v>19</v>
      </c>
      <c r="AM38" s="32" t="n">
        <f aca="false">IF(AM$4="","",(AM$4-AM17))</f>
        <v>18</v>
      </c>
      <c r="AN38" s="32" t="n">
        <f aca="false">IF(AN$4="","",(AN$4-AN17))</f>
        <v>22</v>
      </c>
      <c r="AO38" s="32" t="n">
        <f aca="false">IF(AO$4="","",(AO$4-AO17))</f>
        <v>20</v>
      </c>
      <c r="AP38" s="32" t="n">
        <f aca="false">IF(AP$4="","",(AP$4-AP17))</f>
        <v>12</v>
      </c>
      <c r="AQ38" s="32" t="n">
        <f aca="false">IF(AQ$4="","",(AQ$4-AQ17))</f>
        <v>20</v>
      </c>
      <c r="AR38" s="32" t="n">
        <f aca="false">IF(AR$4="","",(AR$4-AR17))</f>
        <v>20</v>
      </c>
      <c r="AS38" s="32" t="n">
        <f aca="false">IF(AS$4="","",(AS$4-AS17))</f>
        <v>22</v>
      </c>
      <c r="AT38" s="32" t="n">
        <f aca="false">IF(AT$4="","",(AT$4-AT17))</f>
        <v>17</v>
      </c>
      <c r="AU38" s="32" t="n">
        <f aca="false">IF(AU$4="","",(AU$4-AU17))</f>
        <v>20</v>
      </c>
      <c r="AV38" s="32" t="n">
        <f aca="false">IF(AV$4="","",(AV$4-AV17))</f>
        <v>22</v>
      </c>
      <c r="AW38" s="32" t="n">
        <f aca="false">IF(AW$4="","",(AW$4-AW17))</f>
        <v>22</v>
      </c>
      <c r="AX38" s="32" t="str">
        <f aca="false">IF(AX$4="","",(AX$4-AX17))</f>
        <v/>
      </c>
      <c r="AY38" s="32" t="str">
        <f aca="false">IF(AY$4="","",(AY$4-AY17))</f>
        <v/>
      </c>
      <c r="AZ38" s="32" t="str">
        <f aca="false">IF(AZ$4="","",(AZ$4-AZ17))</f>
        <v/>
      </c>
      <c r="BA38" s="32" t="str">
        <f aca="false">IF(BA$4="","",(BA$4-BA17))</f>
        <v/>
      </c>
      <c r="BB38" s="32" t="str">
        <f aca="false">IF(BB$4="","",(BB$4-BB17))</f>
        <v/>
      </c>
    </row>
    <row r="39" customFormat="false" ht="13.8" hidden="false" customHeight="false" outlineLevel="0" collapsed="false">
      <c r="A39" s="24" t="s">
        <v>16</v>
      </c>
      <c r="B39" s="27"/>
      <c r="C39" s="28" t="str">
        <f aca="false">IF(C18="","",(C$4-C18))</f>
        <v/>
      </c>
      <c r="D39" s="28" t="str">
        <f aca="false">IF(D18="","",(D$4-D18))</f>
        <v/>
      </c>
      <c r="E39" s="28" t="str">
        <f aca="false">IF(E18="","",(E$4-E18))</f>
        <v/>
      </c>
      <c r="F39" s="28" t="str">
        <f aca="false">IF(F18="","",(F$4-F18))</f>
        <v/>
      </c>
      <c r="G39" s="28" t="n">
        <f aca="false">IF(G18="","",(G$4-G18))</f>
        <v>7</v>
      </c>
      <c r="H39" s="28" t="n">
        <f aca="false">IF(H18="","",(H$4-H18))</f>
        <v>20</v>
      </c>
      <c r="I39" s="28" t="n">
        <f aca="false">IF(I18="","",(I$4-I18))</f>
        <v>18</v>
      </c>
      <c r="J39" s="28" t="n">
        <f aca="false">IF(J18="","",(J$4-J18))</f>
        <v>15</v>
      </c>
      <c r="K39" s="28" t="n">
        <f aca="false">IF(K18="","",(K$4-K18))</f>
        <v>22</v>
      </c>
      <c r="L39" s="28" t="str">
        <f aca="false">IF(L18="","",(L$4-L18))</f>
        <v/>
      </c>
      <c r="M39" s="28" t="str">
        <f aca="false">IF(M18="","",(M$4-M18))</f>
        <v/>
      </c>
      <c r="N39" s="28" t="str">
        <f aca="false">IF(N18="","",(N$4-N18))</f>
        <v/>
      </c>
      <c r="O39" s="28" t="str">
        <f aca="false">IF(O18="","",(O$4-O18))</f>
        <v/>
      </c>
      <c r="P39" s="32" t="str">
        <f aca="false">IF(P18="","",(P$4-P18))</f>
        <v/>
      </c>
      <c r="Q39" s="32" t="str">
        <f aca="false">IF(Q18="","",(Q$4-Q18))</f>
        <v/>
      </c>
      <c r="R39" s="32" t="str">
        <f aca="false">IF(R18="","",(R$4-R18))</f>
        <v/>
      </c>
      <c r="S39" s="32" t="str">
        <f aca="false">IF(S18="","",(S$4-S18))</f>
        <v/>
      </c>
      <c r="T39" s="32" t="str">
        <f aca="false">IF(T18="","",(T$4-T18))</f>
        <v/>
      </c>
      <c r="U39" s="32" t="str">
        <f aca="false">IF(U18="","",(U$4-U18))</f>
        <v/>
      </c>
      <c r="V39" s="32" t="str">
        <f aca="false">IF(V18="","",(V$4-V18))</f>
        <v/>
      </c>
      <c r="W39" s="32" t="str">
        <f aca="false">IF(W18="","",(W$4-W18))</f>
        <v/>
      </c>
      <c r="X39" s="32" t="str">
        <f aca="false">IF(X18="","",(X$4-X18))</f>
        <v/>
      </c>
      <c r="Y39" s="32" t="str">
        <f aca="false">IF(Y18="","",(Y$4-Y18))</f>
        <v/>
      </c>
      <c r="Z39" s="32" t="str">
        <f aca="false">IF(Z18="","",(Z$4-Z18))</f>
        <v/>
      </c>
      <c r="AA39" s="32" t="str">
        <f aca="false">IF(AA18="","",(AA$4-AA18))</f>
        <v/>
      </c>
      <c r="AB39" s="32" t="str">
        <f aca="false">IF(AB18="","",(AB$4-AB18))</f>
        <v/>
      </c>
      <c r="AC39" s="32" t="str">
        <f aca="false">IF(AC18="","",(AC$4-AC18))</f>
        <v/>
      </c>
      <c r="AD39" s="32" t="str">
        <f aca="false">IF(AD18="","",(AD$4-AD18))</f>
        <v/>
      </c>
      <c r="AE39" s="32" t="n">
        <f aca="false">IF(AE18="","",(AE$4-AE18))</f>
        <v>20</v>
      </c>
      <c r="AF39" s="32" t="n">
        <f aca="false">IF(AF18="","",(AF$4-AF18))</f>
        <v>20</v>
      </c>
      <c r="AG39" s="32" t="n">
        <f aca="false">IF(AG18="","",(AG$4-AG18))</f>
        <v>20</v>
      </c>
      <c r="AH39" s="32" t="n">
        <f aca="false">IF(AH18="","",(AH$4-AH18))</f>
        <v>16</v>
      </c>
      <c r="AI39" s="32" t="n">
        <f aca="false">IF(AI18="","",(AI$4-AI18))</f>
        <v>20</v>
      </c>
      <c r="AJ39" s="32" t="n">
        <f aca="false">IF(AJ18="","",(AJ$4-AJ18))</f>
        <v>5</v>
      </c>
      <c r="AK39" s="32" t="n">
        <f aca="false">IF(AK18="","",(AK$4-AK18))</f>
        <v>15</v>
      </c>
      <c r="AL39" s="32" t="n">
        <f aca="false">IF(AL18="","",(AL$4-AL18))</f>
        <v>15</v>
      </c>
      <c r="AM39" s="32" t="n">
        <f aca="false">IF(AM18="","",(AM$4-AM18))</f>
        <v>16</v>
      </c>
      <c r="AN39" s="32" t="n">
        <f aca="false">IF(AN18="","",(AN$4-AN18))</f>
        <v>17</v>
      </c>
      <c r="AO39" s="32" t="n">
        <f aca="false">IF(AO18="","",(AO$4-AO18))</f>
        <v>13</v>
      </c>
      <c r="AP39" s="32" t="n">
        <f aca="false">IF(AP18="","",(AP$4-AP18))</f>
        <v>10</v>
      </c>
      <c r="AQ39" s="32" t="n">
        <f aca="false">IF(AQ18="","",(AQ$4-AQ18))</f>
        <v>15</v>
      </c>
      <c r="AR39" s="32" t="n">
        <f aca="false">IF(AR18="","",(AR$4-AR18))</f>
        <v>15</v>
      </c>
      <c r="AS39" s="32" t="n">
        <f aca="false">IF(AS18="","",(AS$4-AS18))</f>
        <v>17</v>
      </c>
      <c r="AT39" s="32" t="n">
        <f aca="false">IF(AT18="","",(AT$4-AT18))</f>
        <v>12</v>
      </c>
      <c r="AU39" s="32" t="n">
        <f aca="false">IF(AU18="","",(AU$4-AU18))</f>
        <v>15</v>
      </c>
      <c r="AV39" s="32" t="n">
        <f aca="false">IF(AV18="","",(AV$4-AV18))</f>
        <v>17</v>
      </c>
      <c r="AW39" s="32" t="n">
        <f aca="false">IF(AW18="","",(AW$4-AW18))</f>
        <v>22</v>
      </c>
      <c r="AX39" s="32" t="str">
        <f aca="false">IF(AX18="","",(AX$4-AX18))</f>
        <v/>
      </c>
      <c r="AY39" s="32" t="str">
        <f aca="false">IF(AY18="","",(AY$4-AY18))</f>
        <v/>
      </c>
      <c r="AZ39" s="32" t="str">
        <f aca="false">IF(AZ18="","",(AZ$4-AZ18))</f>
        <v/>
      </c>
      <c r="BA39" s="32" t="str">
        <f aca="false">IF(BA18="","",(BA$4-BA18))</f>
        <v/>
      </c>
      <c r="BB39" s="32" t="str">
        <f aca="false">IF(BB18="","",(BB$4-BB18))</f>
        <v/>
      </c>
    </row>
    <row r="40" customFormat="false" ht="13.8" hidden="false" customHeight="false" outlineLevel="0" collapsed="false">
      <c r="A40" s="24" t="s">
        <v>17</v>
      </c>
      <c r="B40" s="27"/>
      <c r="C40" s="28" t="str">
        <f aca="false">IF(C19="","",(C$4-C19))</f>
        <v/>
      </c>
      <c r="D40" s="28" t="str">
        <f aca="false">IF(D19="","",(D$4-D19))</f>
        <v/>
      </c>
      <c r="E40" s="28" t="str">
        <f aca="false">IF(E19="","",(E$4-E19))</f>
        <v/>
      </c>
      <c r="F40" s="28" t="str">
        <f aca="false">IF(F19="","",(F$4-F19))</f>
        <v/>
      </c>
      <c r="G40" s="28" t="n">
        <f aca="false">IF(G19="","",(G$4-G19))</f>
        <v>7</v>
      </c>
      <c r="H40" s="28" t="n">
        <f aca="false">IF(H19="","",(H$4-H19))</f>
        <v>20</v>
      </c>
      <c r="I40" s="28" t="n">
        <f aca="false">IF(I19="","",(I$4-I19))</f>
        <v>17</v>
      </c>
      <c r="J40" s="28" t="n">
        <f aca="false">IF(J19="","",(J$4-J19))</f>
        <v>15</v>
      </c>
      <c r="K40" s="28" t="n">
        <f aca="false">IF(K19="","",(K$4-K19))</f>
        <v>22</v>
      </c>
      <c r="L40" s="28" t="str">
        <f aca="false">IF(L19="","",(L$4-L19))</f>
        <v/>
      </c>
      <c r="M40" s="28" t="str">
        <f aca="false">IF(M19="","",(M$4-M19))</f>
        <v/>
      </c>
      <c r="N40" s="28" t="str">
        <f aca="false">IF(N19="","",(N$4-N19))</f>
        <v/>
      </c>
      <c r="O40" s="28" t="str">
        <f aca="false">IF(O19="","",(O$4-O19))</f>
        <v/>
      </c>
      <c r="P40" s="32" t="str">
        <f aca="false">IF(P19="","",(P$4-P19))</f>
        <v/>
      </c>
      <c r="Q40" s="32" t="str">
        <f aca="false">IF(Q19="","",(Q$4-Q19))</f>
        <v/>
      </c>
      <c r="R40" s="32" t="str">
        <f aca="false">IF(R19="","",(R$4-R19))</f>
        <v/>
      </c>
      <c r="S40" s="32" t="str">
        <f aca="false">IF(S19="","",(S$4-S19))</f>
        <v/>
      </c>
      <c r="T40" s="32" t="str">
        <f aca="false">IF(T19="","",(T$4-T19))</f>
        <v/>
      </c>
      <c r="U40" s="32" t="str">
        <f aca="false">IF(U19="","",(U$4-U19))</f>
        <v/>
      </c>
      <c r="V40" s="32" t="str">
        <f aca="false">IF(V19="","",(V$4-V19))</f>
        <v/>
      </c>
      <c r="W40" s="32" t="str">
        <f aca="false">IF(W19="","",(W$4-W19))</f>
        <v/>
      </c>
      <c r="X40" s="32" t="str">
        <f aca="false">IF(X19="","",(X$4-X19))</f>
        <v/>
      </c>
      <c r="Y40" s="32" t="str">
        <f aca="false">IF(Y19="","",(Y$4-Y19))</f>
        <v/>
      </c>
      <c r="Z40" s="32" t="str">
        <f aca="false">IF(Z19="","",(Z$4-Z19))</f>
        <v/>
      </c>
      <c r="AA40" s="32" t="str">
        <f aca="false">IF(AA19="","",(AA$4-AA19))</f>
        <v/>
      </c>
      <c r="AB40" s="32" t="str">
        <f aca="false">IF(AB19="","",(AB$4-AB19))</f>
        <v/>
      </c>
      <c r="AC40" s="32" t="str">
        <f aca="false">IF(AC19="","",(AC$4-AC19))</f>
        <v/>
      </c>
      <c r="AD40" s="32" t="str">
        <f aca="false">IF(AD19="","",(AD$4-AD19))</f>
        <v/>
      </c>
      <c r="AE40" s="32" t="str">
        <f aca="false">IF(AE19="","",(AE$4-AE19))</f>
        <v/>
      </c>
      <c r="AF40" s="32" t="str">
        <f aca="false">IF(AF19="","",(AF$4-AF19))</f>
        <v/>
      </c>
      <c r="AG40" s="32" t="str">
        <f aca="false">IF(AG19="","",(AG$4-AG19))</f>
        <v/>
      </c>
      <c r="AH40" s="32" t="str">
        <f aca="false">IF(AH19="","",(AH$4-AH19))</f>
        <v/>
      </c>
      <c r="AI40" s="32" t="str">
        <f aca="false">IF(AI19="","",(AI$4-AI19))</f>
        <v/>
      </c>
      <c r="AJ40" s="32" t="str">
        <f aca="false">IF(AJ19="","",(AJ$4-AJ19))</f>
        <v/>
      </c>
      <c r="AK40" s="32" t="str">
        <f aca="false">IF(AK19="","",(AK$4-AK19))</f>
        <v/>
      </c>
      <c r="AL40" s="32" t="str">
        <f aca="false">IF(AL19="","",(AL$4-AL19))</f>
        <v/>
      </c>
      <c r="AM40" s="32" t="str">
        <f aca="false">IF(AM19="","",(AM$4-AM19))</f>
        <v/>
      </c>
      <c r="AN40" s="32" t="str">
        <f aca="false">IF(AN19="","",(AN$4-AN19))</f>
        <v/>
      </c>
      <c r="AO40" s="32" t="str">
        <f aca="false">IF(AO19="","",(AO$4-AO19))</f>
        <v/>
      </c>
      <c r="AP40" s="32" t="str">
        <f aca="false">IF(AP19="","",(AP$4-AP19))</f>
        <v/>
      </c>
      <c r="AQ40" s="32" t="str">
        <f aca="false">IF(AQ19="","",(AQ$4-AQ19))</f>
        <v/>
      </c>
      <c r="AR40" s="32" t="str">
        <f aca="false">IF(AR19="","",(AR$4-AR19))</f>
        <v/>
      </c>
      <c r="AS40" s="32" t="str">
        <f aca="false">IF(AS19="","",(AS$4-AS19))</f>
        <v/>
      </c>
      <c r="AT40" s="32" t="str">
        <f aca="false">IF(AT19="","",(AT$4-AT19))</f>
        <v/>
      </c>
      <c r="AU40" s="32" t="str">
        <f aca="false">IF(AU19="","",(AU$4-AU19))</f>
        <v/>
      </c>
      <c r="AV40" s="32" t="str">
        <f aca="false">IF(AV19="","",(AV$4-AV19))</f>
        <v/>
      </c>
      <c r="AW40" s="32" t="str">
        <f aca="false">IF(AW19="","",(AW$4-AW19))</f>
        <v/>
      </c>
      <c r="AX40" s="32" t="str">
        <f aca="false">IF(AX19="","",(AX$4-AX19))</f>
        <v/>
      </c>
      <c r="AY40" s="32" t="str">
        <f aca="false">IF(AY19="","",(AY$4-AY19))</f>
        <v/>
      </c>
      <c r="AZ40" s="32" t="str">
        <f aca="false">IF(AZ19="","",(AZ$4-AZ19))</f>
        <v/>
      </c>
      <c r="BA40" s="32" t="str">
        <f aca="false">IF(BA19="","",(BA$4-BA19))</f>
        <v/>
      </c>
      <c r="BB40" s="32" t="str">
        <f aca="false">IF(BB19="","",(BB$4-BB19))</f>
        <v/>
      </c>
    </row>
    <row r="41" customFormat="false" ht="13.8" hidden="false" customHeight="false" outlineLevel="0" collapsed="false">
      <c r="A41" s="24" t="s">
        <v>18</v>
      </c>
      <c r="B41" s="27"/>
      <c r="C41" s="28" t="str">
        <f aca="false">IF(C20="","",(C$4-C20))</f>
        <v/>
      </c>
      <c r="D41" s="28" t="str">
        <f aca="false">IF(D20="","",(D$4-D20))</f>
        <v/>
      </c>
      <c r="E41" s="28" t="str">
        <f aca="false">IF(E20="","",(E$4-E20))</f>
        <v/>
      </c>
      <c r="F41" s="28" t="str">
        <f aca="false">IF(F20="","",(F$4-F20))</f>
        <v/>
      </c>
      <c r="G41" s="28" t="n">
        <f aca="false">IF(G20="","",(G$4-G20))</f>
        <v>7</v>
      </c>
      <c r="H41" s="28" t="n">
        <f aca="false">IF(H20="","",(H$4-H20))</f>
        <v>20</v>
      </c>
      <c r="I41" s="28" t="n">
        <f aca="false">IF(I20="","",(I$4-I20))</f>
        <v>22</v>
      </c>
      <c r="J41" s="28" t="n">
        <f aca="false">IF(J20="","",(J$4-J20))</f>
        <v>14</v>
      </c>
      <c r="K41" s="28" t="n">
        <f aca="false">IF(K20="","",(K$4-K20))</f>
        <v>20</v>
      </c>
      <c r="L41" s="28" t="str">
        <f aca="false">IF(L20="","",(L$4-L20))</f>
        <v/>
      </c>
      <c r="M41" s="28" t="str">
        <f aca="false">IF(M20="","",(M$4-M20))</f>
        <v/>
      </c>
      <c r="N41" s="28" t="n">
        <f aca="false">IF(N20="","",(N$4-N20))</f>
        <v>21</v>
      </c>
      <c r="O41" s="28" t="n">
        <f aca="false">IF(O20="","",(O$4-O20))</f>
        <v>20</v>
      </c>
      <c r="P41" s="32" t="n">
        <f aca="false">IF(P20="","",(P$4-P20))</f>
        <v>14</v>
      </c>
      <c r="Q41" s="32" t="n">
        <f aca="false">IF(Q20="","",(Q$4-Q20))</f>
        <v>19</v>
      </c>
      <c r="R41" s="32" t="n">
        <f aca="false">IF(R20="","",(R$4-R20))</f>
        <v>10</v>
      </c>
      <c r="S41" s="32" t="n">
        <f aca="false">IF(S20="","",(S$4-S20))</f>
        <v>18</v>
      </c>
      <c r="T41" s="32" t="str">
        <f aca="false">IF(T20="","",(T$4-T20))</f>
        <v/>
      </c>
      <c r="U41" s="32" t="str">
        <f aca="false">IF(U20="","",(U$4-U20))</f>
        <v/>
      </c>
      <c r="V41" s="32" t="str">
        <f aca="false">IF(V20="","",(V$4-V20))</f>
        <v/>
      </c>
      <c r="W41" s="32" t="str">
        <f aca="false">IF(W20="","",(W$4-W20))</f>
        <v/>
      </c>
      <c r="X41" s="32" t="str">
        <f aca="false">IF(X20="","",(X$4-X20))</f>
        <v/>
      </c>
      <c r="Y41" s="32" t="str">
        <f aca="false">IF(Y20="","",(Y$4-Y20))</f>
        <v/>
      </c>
      <c r="Z41" s="32" t="str">
        <f aca="false">IF(Z20="","",(Z$4-Z20))</f>
        <v/>
      </c>
      <c r="AA41" s="32" t="str">
        <f aca="false">IF(AA20="","",(AA$4-AA20))</f>
        <v/>
      </c>
      <c r="AB41" s="32" t="str">
        <f aca="false">IF(AB20="","",(AB$4-AB20))</f>
        <v/>
      </c>
      <c r="AC41" s="32" t="str">
        <f aca="false">IF(AC20="","",(AC$4-AC20))</f>
        <v/>
      </c>
      <c r="AD41" s="32" t="str">
        <f aca="false">IF(AD20="","",(AD$4-AD20))</f>
        <v/>
      </c>
      <c r="AE41" s="32" t="str">
        <f aca="false">IF(AE20="","",(AE$4-AE20))</f>
        <v/>
      </c>
      <c r="AF41" s="32" t="str">
        <f aca="false">IF(AF20="","",(AF$4-AF20))</f>
        <v/>
      </c>
      <c r="AG41" s="32" t="str">
        <f aca="false">IF(AG20="","",(AG$4-AG20))</f>
        <v/>
      </c>
      <c r="AH41" s="32" t="n">
        <f aca="false">IF(AH20="","",(AH$4-AH20))</f>
        <v>16</v>
      </c>
      <c r="AI41" s="32" t="n">
        <f aca="false">IF(AI20="","",(AI$4-AI20))</f>
        <v>23</v>
      </c>
      <c r="AJ41" s="32" t="str">
        <f aca="false">IF(AJ20="","",(AJ$4-AJ20))</f>
        <v/>
      </c>
      <c r="AK41" s="32" t="str">
        <f aca="false">IF(AK20="","",(AK$4-AK20))</f>
        <v/>
      </c>
      <c r="AL41" s="32" t="str">
        <f aca="false">IF(AL20="","",(AL$4-AL20))</f>
        <v/>
      </c>
      <c r="AM41" s="32" t="str">
        <f aca="false">IF(AM20="","",(AM$4-AM20))</f>
        <v/>
      </c>
      <c r="AN41" s="32" t="str">
        <f aca="false">IF(AN20="","",(AN$4-AN20))</f>
        <v/>
      </c>
      <c r="AO41" s="32" t="str">
        <f aca="false">IF(AO20="","",(AO$4-AO20))</f>
        <v/>
      </c>
      <c r="AP41" s="32" t="str">
        <f aca="false">IF(AP20="","",(AP$4-AP20))</f>
        <v/>
      </c>
      <c r="AQ41" s="32" t="str">
        <f aca="false">IF(AQ20="","",(AQ$4-AQ20))</f>
        <v/>
      </c>
      <c r="AR41" s="32" t="str">
        <f aca="false">IF(AR20="","",(AR$4-AR20))</f>
        <v/>
      </c>
      <c r="AS41" s="32" t="str">
        <f aca="false">IF(AS20="","",(AS$4-AS20))</f>
        <v/>
      </c>
      <c r="AT41" s="32" t="str">
        <f aca="false">IF(AT20="","",(AT$4-AT20))</f>
        <v/>
      </c>
      <c r="AU41" s="32" t="str">
        <f aca="false">IF(AU20="","",(AU$4-AU20))</f>
        <v/>
      </c>
      <c r="AV41" s="32" t="n">
        <f aca="false">IF(AV20="","",(AV$4-AV20))</f>
        <v>22</v>
      </c>
      <c r="AW41" s="32" t="n">
        <f aca="false">IF(AW20="","",(AW$4-AW20))</f>
        <v>22</v>
      </c>
      <c r="AX41" s="32" t="str">
        <f aca="false">IF(AX20="","",(AX$4-AX20))</f>
        <v/>
      </c>
      <c r="AY41" s="32" t="str">
        <f aca="false">IF(AY20="","",(AY$4-AY20))</f>
        <v/>
      </c>
      <c r="AZ41" s="32" t="str">
        <f aca="false">IF(AZ20="","",(AZ$4-AZ20))</f>
        <v/>
      </c>
      <c r="BA41" s="32" t="str">
        <f aca="false">IF(BA20="","",(BA$4-BA20))</f>
        <v/>
      </c>
      <c r="BB41" s="32" t="str">
        <f aca="false">IF(BB20="","",(BB$4-BB20))</f>
        <v/>
      </c>
    </row>
    <row r="42" customFormat="false" ht="13.8" hidden="false" customHeight="false" outlineLevel="0" collapsed="false">
      <c r="A42" s="24" t="s">
        <v>19</v>
      </c>
      <c r="B42" s="27"/>
      <c r="C42" s="28" t="str">
        <f aca="false">IF(C21="","",(C$4-C21))</f>
        <v/>
      </c>
      <c r="D42" s="28" t="str">
        <f aca="false">IF(D21="","",(D$4-D21))</f>
        <v/>
      </c>
      <c r="E42" s="28" t="str">
        <f aca="false">IF(E21="","",(E$4-E21))</f>
        <v/>
      </c>
      <c r="F42" s="28" t="str">
        <f aca="false">IF(F21="","",(F$4-F21))</f>
        <v/>
      </c>
      <c r="G42" s="28" t="str">
        <f aca="false">IF(G21="","",(G$4-G21))</f>
        <v/>
      </c>
      <c r="H42" s="28" t="str">
        <f aca="false">IF(H21="","",(H$4-H21))</f>
        <v/>
      </c>
      <c r="I42" s="28" t="str">
        <f aca="false">IF(I21="","",(I$4-I21))</f>
        <v/>
      </c>
      <c r="J42" s="28" t="str">
        <f aca="false">IF(J21="","",(J$4-J21))</f>
        <v/>
      </c>
      <c r="K42" s="28" t="str">
        <f aca="false">IF(K21="","",(K$4-K21))</f>
        <v/>
      </c>
      <c r="L42" s="28" t="str">
        <f aca="false">IF(L21="","",(L$4-L21))</f>
        <v/>
      </c>
      <c r="M42" s="28" t="str">
        <f aca="false">IF(M21="","",(M$4-M21))</f>
        <v/>
      </c>
      <c r="N42" s="28" t="str">
        <f aca="false">IF(N21="","",(N$4-N21))</f>
        <v/>
      </c>
      <c r="O42" s="28" t="str">
        <f aca="false">IF(O21="","",(O$4-O21))</f>
        <v/>
      </c>
      <c r="P42" s="32" t="str">
        <f aca="false">IF(P21="","",(P$4-P21))</f>
        <v/>
      </c>
      <c r="Q42" s="32" t="str">
        <f aca="false">IF(Q21="","",(Q$4-Q21))</f>
        <v/>
      </c>
      <c r="R42" s="32" t="str">
        <f aca="false">IF(R21="","",(R$4-R21))</f>
        <v/>
      </c>
      <c r="S42" s="32" t="str">
        <f aca="false">IF(S21="","",(S$4-S21))</f>
        <v/>
      </c>
      <c r="T42" s="32" t="str">
        <f aca="false">IF(T21="","",(T$4-T21))</f>
        <v/>
      </c>
      <c r="U42" s="32" t="str">
        <f aca="false">IF(U21="","",(U$4-U21))</f>
        <v/>
      </c>
      <c r="V42" s="32" t="str">
        <f aca="false">IF(V21="","",(V$4-V21))</f>
        <v/>
      </c>
      <c r="W42" s="32" t="str">
        <f aca="false">IF(W21="","",(W$4-W21))</f>
        <v/>
      </c>
      <c r="X42" s="32" t="str">
        <f aca="false">IF(X21="","",(X$4-X21))</f>
        <v/>
      </c>
      <c r="Y42" s="32" t="str">
        <f aca="false">IF(Y21="","",(Y$4-Y21))</f>
        <v/>
      </c>
      <c r="Z42" s="32" t="str">
        <f aca="false">IF(Z21="","",(Z$4-Z21))</f>
        <v/>
      </c>
      <c r="AA42" s="32" t="str">
        <f aca="false">IF(AA21="","",(AA$4-AA21))</f>
        <v/>
      </c>
      <c r="AB42" s="32" t="str">
        <f aca="false">IF(AB21="","",(AB$4-AB21))</f>
        <v/>
      </c>
      <c r="AC42" s="32" t="str">
        <f aca="false">IF(AC21="","",(AC$4-AC21))</f>
        <v/>
      </c>
      <c r="AD42" s="32" t="str">
        <f aca="false">IF(AD21="","",(AD$4-AD21))</f>
        <v/>
      </c>
      <c r="AE42" s="32" t="str">
        <f aca="false">IF(AE21="","",(AE$4-AE21))</f>
        <v/>
      </c>
      <c r="AF42" s="32" t="str">
        <f aca="false">IF(AF21="","",(AF$4-AF21))</f>
        <v/>
      </c>
      <c r="AG42" s="32" t="str">
        <f aca="false">IF(AG21="","",(AG$4-AG21))</f>
        <v/>
      </c>
      <c r="AH42" s="32" t="n">
        <f aca="false">IF(AH21="","",(AH$4-AH21))</f>
        <v>16</v>
      </c>
      <c r="AI42" s="32" t="n">
        <f aca="false">IF(AI21="","",(AI$4-AI21))</f>
        <v>23</v>
      </c>
      <c r="AJ42" s="32" t="str">
        <f aca="false">IF(AJ21="","",(AJ$4-AJ21))</f>
        <v/>
      </c>
      <c r="AK42" s="32" t="str">
        <f aca="false">IF(AK21="","",(AK$4-AK21))</f>
        <v/>
      </c>
      <c r="AL42" s="32" t="str">
        <f aca="false">IF(AL21="","",(AL$4-AL21))</f>
        <v/>
      </c>
      <c r="AM42" s="32" t="str">
        <f aca="false">IF(AM21="","",(AM$4-AM21))</f>
        <v/>
      </c>
      <c r="AN42" s="32" t="str">
        <f aca="false">IF(AN21="","",(AN$4-AN21))</f>
        <v/>
      </c>
      <c r="AO42" s="32" t="str">
        <f aca="false">IF(AO21="","",(AO$4-AO21))</f>
        <v/>
      </c>
      <c r="AP42" s="32" t="str">
        <f aca="false">IF(AP21="","",(AP$4-AP21))</f>
        <v/>
      </c>
      <c r="AQ42" s="32" t="str">
        <f aca="false">IF(AQ21="","",(AQ$4-AQ21))</f>
        <v/>
      </c>
      <c r="AR42" s="32" t="str">
        <f aca="false">IF(AR21="","",(AR$4-AR21))</f>
        <v/>
      </c>
      <c r="AS42" s="32" t="str">
        <f aca="false">IF(AS21="","",(AS$4-AS21))</f>
        <v/>
      </c>
      <c r="AT42" s="32" t="str">
        <f aca="false">IF(AT21="","",(AT$4-AT21))</f>
        <v/>
      </c>
      <c r="AU42" s="32" t="str">
        <f aca="false">IF(AU21="","",(AU$4-AU21))</f>
        <v/>
      </c>
      <c r="AV42" s="32" t="str">
        <f aca="false">IF(AV21="","",(AV$4-AV21))</f>
        <v/>
      </c>
      <c r="AW42" s="32" t="str">
        <f aca="false">IF(AW21="","",(AW$4-AW21))</f>
        <v/>
      </c>
      <c r="AX42" s="32" t="str">
        <f aca="false">IF(AX21="","",(AX$4-AX21))</f>
        <v/>
      </c>
      <c r="AY42" s="32" t="str">
        <f aca="false">IF(AY21="","",(AY$4-AY21))</f>
        <v/>
      </c>
      <c r="AZ42" s="32" t="str">
        <f aca="false">IF(AZ21="","",(AZ$4-AZ21))</f>
        <v/>
      </c>
      <c r="BA42" s="32" t="str">
        <f aca="false">IF(BA21="","",(BA$4-BA21))</f>
        <v/>
      </c>
      <c r="BB42" s="32" t="str">
        <f aca="false">IF(BB21="","",(BB$4-BB21))</f>
        <v/>
      </c>
    </row>
    <row r="43" customFormat="false" ht="13.8" hidden="false" customHeight="false" outlineLevel="0" collapsed="false">
      <c r="A43" s="24" t="s">
        <v>20</v>
      </c>
      <c r="B43" s="27"/>
      <c r="C43" s="28" t="str">
        <f aca="false">IF(C22="","",(C$4-C22))</f>
        <v/>
      </c>
      <c r="D43" s="28" t="str">
        <f aca="false">IF(D22="","",(D$4-D22))</f>
        <v/>
      </c>
      <c r="E43" s="28" t="str">
        <f aca="false">IF(E22="","",(E$4-E22))</f>
        <v/>
      </c>
      <c r="F43" s="28" t="str">
        <f aca="false">IF(F22="","",(F$4-F22))</f>
        <v/>
      </c>
      <c r="G43" s="28" t="str">
        <f aca="false">IF(G22="","",(G$4-G22))</f>
        <v/>
      </c>
      <c r="H43" s="28" t="str">
        <f aca="false">IF(H22="","",(H$4-H22))</f>
        <v/>
      </c>
      <c r="I43" s="28" t="str">
        <f aca="false">IF(I22="","",(I$4-I22))</f>
        <v/>
      </c>
      <c r="J43" s="28" t="str">
        <f aca="false">IF(J22="","",(J$4-J22))</f>
        <v/>
      </c>
      <c r="K43" s="28" t="str">
        <f aca="false">IF(K22="","",(K$4-K22))</f>
        <v/>
      </c>
      <c r="L43" s="28" t="str">
        <f aca="false">IF(L22="","",(L$4-L22))</f>
        <v/>
      </c>
      <c r="M43" s="28" t="str">
        <f aca="false">IF(M22="","",(M$4-M22))</f>
        <v/>
      </c>
      <c r="N43" s="28" t="str">
        <f aca="false">IF(N22="","",(N$4-N22))</f>
        <v/>
      </c>
      <c r="O43" s="28" t="str">
        <f aca="false">IF(O22="","",(O$4-O22))</f>
        <v/>
      </c>
      <c r="P43" s="32" t="str">
        <f aca="false">IF(P22="","",(P$4-P22))</f>
        <v/>
      </c>
      <c r="Q43" s="32" t="str">
        <f aca="false">IF(Q22="","",(Q$4-Q22))</f>
        <v/>
      </c>
      <c r="R43" s="32" t="str">
        <f aca="false">IF(R22="","",(R$4-R22))</f>
        <v/>
      </c>
      <c r="S43" s="32" t="str">
        <f aca="false">IF(S22="","",(S$4-S22))</f>
        <v/>
      </c>
      <c r="T43" s="32" t="str">
        <f aca="false">IF(T22="","",(T$4-T22))</f>
        <v/>
      </c>
      <c r="U43" s="32" t="str">
        <f aca="false">IF(U22="","",(U$4-U22))</f>
        <v/>
      </c>
      <c r="V43" s="32" t="str">
        <f aca="false">IF(V22="","",(V$4-V22))</f>
        <v/>
      </c>
      <c r="W43" s="32" t="str">
        <f aca="false">IF(W22="","",(W$4-W22))</f>
        <v/>
      </c>
      <c r="X43" s="32" t="str">
        <f aca="false">IF(X22="","",(X$4-X22))</f>
        <v/>
      </c>
      <c r="Y43" s="32" t="str">
        <f aca="false">IF(Y22="","",(Y$4-Y22))</f>
        <v/>
      </c>
      <c r="Z43" s="32" t="str">
        <f aca="false">IF(Z22="","",(Z$4-Z22))</f>
        <v/>
      </c>
      <c r="AA43" s="32" t="str">
        <f aca="false">IF(AA22="","",(AA$4-AA22))</f>
        <v/>
      </c>
      <c r="AB43" s="32" t="str">
        <f aca="false">IF(AB22="","",(AB$4-AB22))</f>
        <v/>
      </c>
      <c r="AC43" s="32" t="str">
        <f aca="false">IF(AC22="","",(AC$4-AC22))</f>
        <v/>
      </c>
      <c r="AD43" s="32" t="str">
        <f aca="false">IF(AD22="","",(AD$4-AD22))</f>
        <v/>
      </c>
      <c r="AE43" s="32" t="str">
        <f aca="false">IF(AE22="","",(AE$4-AE22))</f>
        <v/>
      </c>
      <c r="AF43" s="32" t="str">
        <f aca="false">IF(AF22="","",(AF$4-AF22))</f>
        <v/>
      </c>
      <c r="AG43" s="32" t="str">
        <f aca="false">IF(AG22="","",(AG$4-AG22))</f>
        <v/>
      </c>
      <c r="AH43" s="32" t="n">
        <f aca="false">IF(AH22="","",(AH$4-AH22))</f>
        <v>16</v>
      </c>
      <c r="AI43" s="32" t="n">
        <f aca="false">IF(AI22="","",(AI$4-AI22))</f>
        <v>23</v>
      </c>
      <c r="AJ43" s="32" t="str">
        <f aca="false">IF(AJ22="","",(AJ$4-AJ22))</f>
        <v/>
      </c>
      <c r="AK43" s="32" t="str">
        <f aca="false">IF(AK22="","",(AK$4-AK22))</f>
        <v/>
      </c>
      <c r="AL43" s="32" t="str">
        <f aca="false">IF(AL22="","",(AL$4-AL22))</f>
        <v/>
      </c>
      <c r="AM43" s="32" t="str">
        <f aca="false">IF(AM22="","",(AM$4-AM22))</f>
        <v/>
      </c>
      <c r="AN43" s="32" t="str">
        <f aca="false">IF(AN22="","",(AN$4-AN22))</f>
        <v/>
      </c>
      <c r="AO43" s="32" t="str">
        <f aca="false">IF(AO22="","",(AO$4-AO22))</f>
        <v/>
      </c>
      <c r="AP43" s="32" t="str">
        <f aca="false">IF(AP22="","",(AP$4-AP22))</f>
        <v/>
      </c>
      <c r="AQ43" s="32" t="str">
        <f aca="false">IF(AQ22="","",(AQ$4-AQ22))</f>
        <v/>
      </c>
      <c r="AR43" s="32" t="str">
        <f aca="false">IF(AR22="","",(AR$4-AR22))</f>
        <v/>
      </c>
      <c r="AS43" s="32" t="str">
        <f aca="false">IF(AS22="","",(AS$4-AS22))</f>
        <v/>
      </c>
      <c r="AT43" s="32" t="str">
        <f aca="false">IF(AT22="","",(AT$4-AT22))</f>
        <v/>
      </c>
      <c r="AU43" s="32" t="str">
        <f aca="false">IF(AU22="","",(AU$4-AU22))</f>
        <v/>
      </c>
      <c r="AV43" s="32" t="str">
        <f aca="false">IF(AV22="","",(AV$4-AV22))</f>
        <v/>
      </c>
      <c r="AW43" s="32" t="str">
        <f aca="false">IF(AW22="","",(AW$4-AW22))</f>
        <v/>
      </c>
      <c r="AX43" s="32" t="str">
        <f aca="false">IF(AX22="","",(AX$4-AX22))</f>
        <v/>
      </c>
      <c r="AY43" s="32" t="str">
        <f aca="false">IF(AY22="","",(AY$4-AY22))</f>
        <v/>
      </c>
      <c r="AZ43" s="32" t="str">
        <f aca="false">IF(AZ22="","",(AZ$4-AZ22))</f>
        <v/>
      </c>
      <c r="BA43" s="32" t="str">
        <f aca="false">IF(BA22="","",(BA$4-BA22))</f>
        <v/>
      </c>
      <c r="BB43" s="32" t="str">
        <f aca="false">IF(BB22="","",(BB$4-BB22))</f>
        <v/>
      </c>
    </row>
    <row r="44" customFormat="false" ht="13.8" hidden="false" customHeight="false" outlineLevel="0" collapsed="false">
      <c r="A44" s="24" t="s">
        <v>21</v>
      </c>
      <c r="B44" s="27"/>
      <c r="C44" s="28" t="str">
        <f aca="false">IF(C23="","",(C$4-C23))</f>
        <v/>
      </c>
      <c r="D44" s="28" t="str">
        <f aca="false">IF(D23="","",(D$4-D23))</f>
        <v/>
      </c>
      <c r="E44" s="28" t="str">
        <f aca="false">IF(E23="","",(E$4-E23))</f>
        <v/>
      </c>
      <c r="F44" s="28" t="str">
        <f aca="false">IF(F23="","",(F$4-F23))</f>
        <v/>
      </c>
      <c r="G44" s="28" t="str">
        <f aca="false">IF(G23="","",(G$4-G23))</f>
        <v/>
      </c>
      <c r="H44" s="28" t="str">
        <f aca="false">IF(H23="","",(H$4-H23))</f>
        <v/>
      </c>
      <c r="I44" s="28" t="str">
        <f aca="false">IF(I23="","",(I$4-I23))</f>
        <v/>
      </c>
      <c r="J44" s="28" t="str">
        <f aca="false">IF(J23="","",(J$4-J23))</f>
        <v/>
      </c>
      <c r="K44" s="28" t="str">
        <f aca="false">IF(K23="","",(K$4-K23))</f>
        <v/>
      </c>
      <c r="L44" s="28" t="str">
        <f aca="false">IF(L23="","",(L$4-L23))</f>
        <v/>
      </c>
      <c r="M44" s="28" t="str">
        <f aca="false">IF(M23="","",(M$4-M23))</f>
        <v/>
      </c>
      <c r="N44" s="28" t="str">
        <f aca="false">IF(N23="","",(N$4-N23))</f>
        <v/>
      </c>
      <c r="O44" s="28" t="str">
        <f aca="false">IF(O23="","",(O$4-O23))</f>
        <v/>
      </c>
      <c r="P44" s="32" t="str">
        <f aca="false">IF(P23="","",(P$4-P23))</f>
        <v/>
      </c>
      <c r="Q44" s="32" t="str">
        <f aca="false">IF(Q23="","",(Q$4-Q23))</f>
        <v/>
      </c>
      <c r="R44" s="32" t="str">
        <f aca="false">IF(R23="","",(R$4-R23))</f>
        <v/>
      </c>
      <c r="S44" s="32" t="str">
        <f aca="false">IF(S23="","",(S$4-S23))</f>
        <v/>
      </c>
      <c r="T44" s="32" t="str">
        <f aca="false">IF(T23="","",(T$4-T23))</f>
        <v/>
      </c>
      <c r="U44" s="32" t="str">
        <f aca="false">IF(U23="","",(U$4-U23))</f>
        <v/>
      </c>
      <c r="V44" s="32" t="str">
        <f aca="false">IF(V23="","",(V$4-V23))</f>
        <v/>
      </c>
      <c r="W44" s="32" t="str">
        <f aca="false">IF(W23="","",(W$4-W23))</f>
        <v/>
      </c>
      <c r="X44" s="32" t="str">
        <f aca="false">IF(X23="","",(X$4-X23))</f>
        <v/>
      </c>
      <c r="Y44" s="32" t="str">
        <f aca="false">IF(Y23="","",(Y$4-Y23))</f>
        <v/>
      </c>
      <c r="Z44" s="32" t="str">
        <f aca="false">IF(Z23="","",(Z$4-Z23))</f>
        <v/>
      </c>
      <c r="AA44" s="32" t="str">
        <f aca="false">IF(AA23="","",(AA$4-AA23))</f>
        <v/>
      </c>
      <c r="AB44" s="32" t="str">
        <f aca="false">IF(AB23="","",(AB$4-AB23))</f>
        <v/>
      </c>
      <c r="AC44" s="32" t="str">
        <f aca="false">IF(AC23="","",(AC$4-AC23))</f>
        <v/>
      </c>
      <c r="AD44" s="32" t="str">
        <f aca="false">IF(AD23="","",(AD$4-AD23))</f>
        <v/>
      </c>
      <c r="AE44" s="32" t="str">
        <f aca="false">IF(AE23="","",(AE$4-AE23))</f>
        <v/>
      </c>
      <c r="AF44" s="32" t="str">
        <f aca="false">IF(AF23="","",(AF$4-AF23))</f>
        <v/>
      </c>
      <c r="AG44" s="32" t="str">
        <f aca="false">IF(AG23="","",(AG$4-AG23))</f>
        <v/>
      </c>
      <c r="AH44" s="32" t="n">
        <f aca="false">IF(AH23="","",(AH$4-AH23))</f>
        <v>16</v>
      </c>
      <c r="AI44" s="32" t="n">
        <f aca="false">IF(AI23="","",(AI$4-AI23))</f>
        <v>23</v>
      </c>
      <c r="AJ44" s="32" t="str">
        <f aca="false">IF(AJ23="","",(AJ$4-AJ23))</f>
        <v/>
      </c>
      <c r="AK44" s="32" t="str">
        <f aca="false">IF(AK23="","",(AK$4-AK23))</f>
        <v/>
      </c>
      <c r="AL44" s="32" t="str">
        <f aca="false">IF(AL23="","",(AL$4-AL23))</f>
        <v/>
      </c>
      <c r="AM44" s="32" t="str">
        <f aca="false">IF(AM23="","",(AM$4-AM23))</f>
        <v/>
      </c>
      <c r="AN44" s="32" t="str">
        <f aca="false">IF(AN23="","",(AN$4-AN23))</f>
        <v/>
      </c>
      <c r="AO44" s="32" t="str">
        <f aca="false">IF(AO23="","",(AO$4-AO23))</f>
        <v/>
      </c>
      <c r="AP44" s="32" t="str">
        <f aca="false">IF(AP23="","",(AP$4-AP23))</f>
        <v/>
      </c>
      <c r="AQ44" s="32" t="str">
        <f aca="false">IF(AQ23="","",(AQ$4-AQ23))</f>
        <v/>
      </c>
      <c r="AR44" s="32" t="str">
        <f aca="false">IF(AR23="","",(AR$4-AR23))</f>
        <v/>
      </c>
      <c r="AS44" s="32" t="str">
        <f aca="false">IF(AS23="","",(AS$4-AS23))</f>
        <v/>
      </c>
      <c r="AT44" s="32" t="str">
        <f aca="false">IF(AT23="","",(AT$4-AT23))</f>
        <v/>
      </c>
      <c r="AU44" s="32" t="str">
        <f aca="false">IF(AU23="","",(AU$4-AU23))</f>
        <v/>
      </c>
      <c r="AV44" s="32" t="str">
        <f aca="false">IF(AV23="","",(AV$4-AV23))</f>
        <v/>
      </c>
      <c r="AW44" s="32" t="str">
        <f aca="false">IF(AW23="","",(AW$4-AW23))</f>
        <v/>
      </c>
      <c r="AX44" s="32" t="str">
        <f aca="false">IF(AX23="","",(AX$4-AX23))</f>
        <v/>
      </c>
      <c r="AY44" s="32" t="str">
        <f aca="false">IF(AY23="","",(AY$4-AY23))</f>
        <v/>
      </c>
      <c r="AZ44" s="32" t="str">
        <f aca="false">IF(AZ23="","",(AZ$4-AZ23))</f>
        <v/>
      </c>
      <c r="BA44" s="32" t="str">
        <f aca="false">IF(BA23="","",(BA$4-BA23))</f>
        <v/>
      </c>
      <c r="BB44" s="32" t="str">
        <f aca="false">IF(BB23="","",(BB$4-BB23))</f>
        <v/>
      </c>
    </row>
    <row r="45" customFormat="false" ht="13.8" hidden="false" customHeight="false" outlineLevel="0" collapsed="false">
      <c r="A45" s="24" t="s">
        <v>22</v>
      </c>
      <c r="B45" s="27"/>
      <c r="C45" s="28" t="str">
        <f aca="false">IF(C24="","",(C$4-C24))</f>
        <v/>
      </c>
      <c r="D45" s="28" t="str">
        <f aca="false">IF(D24="","",(D$4-D24))</f>
        <v/>
      </c>
      <c r="E45" s="28" t="str">
        <f aca="false">IF(E24="","",(E$4-E24))</f>
        <v/>
      </c>
      <c r="F45" s="28" t="str">
        <f aca="false">IF(F24="","",(F$4-F24))</f>
        <v/>
      </c>
      <c r="G45" s="28" t="str">
        <f aca="false">IF(G24="","",(G$4-G24))</f>
        <v/>
      </c>
      <c r="H45" s="28" t="str">
        <f aca="false">IF(H24="","",(H$4-H24))</f>
        <v/>
      </c>
      <c r="I45" s="28" t="str">
        <f aca="false">IF(I24="","",(I$4-I24))</f>
        <v/>
      </c>
      <c r="J45" s="28" t="str">
        <f aca="false">IF(J24="","",(J$4-J24))</f>
        <v/>
      </c>
      <c r="K45" s="28" t="str">
        <f aca="false">IF(K24="","",(K$4-K24))</f>
        <v/>
      </c>
      <c r="L45" s="28" t="str">
        <f aca="false">IF(L24="","",(L$4-L24))</f>
        <v/>
      </c>
      <c r="M45" s="28" t="str">
        <f aca="false">IF(M24="","",(M$4-M24))</f>
        <v/>
      </c>
      <c r="N45" s="28" t="str">
        <f aca="false">IF(N24="","",(N$4-N24))</f>
        <v/>
      </c>
      <c r="O45" s="28" t="str">
        <f aca="false">IF(O24="","",(O$4-O24))</f>
        <v/>
      </c>
      <c r="P45" s="32" t="str">
        <f aca="false">IF(P24="","",(P$4-P24))</f>
        <v/>
      </c>
      <c r="Q45" s="32" t="str">
        <f aca="false">IF(Q24="","",(Q$4-Q24))</f>
        <v/>
      </c>
      <c r="R45" s="32" t="str">
        <f aca="false">IF(R24="","",(R$4-R24))</f>
        <v/>
      </c>
      <c r="S45" s="32" t="str">
        <f aca="false">IF(S24="","",(S$4-S24))</f>
        <v/>
      </c>
      <c r="T45" s="32" t="str">
        <f aca="false">IF(T24="","",(T$4-T24))</f>
        <v/>
      </c>
      <c r="U45" s="32" t="str">
        <f aca="false">IF(U24="","",(U$4-U24))</f>
        <v/>
      </c>
      <c r="V45" s="32" t="str">
        <f aca="false">IF(V24="","",(V$4-V24))</f>
        <v/>
      </c>
      <c r="W45" s="32" t="str">
        <f aca="false">IF(W24="","",(W$4-W24))</f>
        <v/>
      </c>
      <c r="X45" s="32" t="str">
        <f aca="false">IF(X24="","",(X$4-X24))</f>
        <v/>
      </c>
      <c r="Y45" s="32" t="str">
        <f aca="false">IF(Y24="","",(Y$4-Y24))</f>
        <v/>
      </c>
      <c r="Z45" s="32" t="str">
        <f aca="false">IF(Z24="","",(Z$4-Z24))</f>
        <v/>
      </c>
      <c r="AA45" s="32" t="str">
        <f aca="false">IF(AA24="","",(AA$4-AA24))</f>
        <v/>
      </c>
      <c r="AB45" s="32" t="str">
        <f aca="false">IF(AB24="","",(AB$4-AB24))</f>
        <v/>
      </c>
      <c r="AC45" s="32" t="str">
        <f aca="false">IF(AC24="","",(AC$4-AC24))</f>
        <v/>
      </c>
      <c r="AD45" s="32" t="str">
        <f aca="false">IF(AD24="","",(AD$4-AD24))</f>
        <v/>
      </c>
      <c r="AE45" s="32" t="str">
        <f aca="false">IF(AE24="","",(AE$4-AE24))</f>
        <v/>
      </c>
      <c r="AF45" s="32" t="str">
        <f aca="false">IF(AF24="","",(AF$4-AF24))</f>
        <v/>
      </c>
      <c r="AG45" s="32" t="str">
        <f aca="false">IF(AG24="","",(AG$4-AG24))</f>
        <v/>
      </c>
      <c r="AH45" s="32" t="n">
        <f aca="false">IF(AH24="","",(AH$4-AH24))</f>
        <v>16</v>
      </c>
      <c r="AI45" s="32" t="n">
        <f aca="false">IF(AI24="","",(AI$4-AI24))</f>
        <v>23</v>
      </c>
      <c r="AJ45" s="32" t="str">
        <f aca="false">IF(AJ24="","",(AJ$4-AJ24))</f>
        <v/>
      </c>
      <c r="AK45" s="32" t="str">
        <f aca="false">IF(AK24="","",(AK$4-AK24))</f>
        <v/>
      </c>
      <c r="AL45" s="32" t="str">
        <f aca="false">IF(AL24="","",(AL$4-AL24))</f>
        <v/>
      </c>
      <c r="AM45" s="32" t="str">
        <f aca="false">IF(AM24="","",(AM$4-AM24))</f>
        <v/>
      </c>
      <c r="AN45" s="32" t="str">
        <f aca="false">IF(AN24="","",(AN$4-AN24))</f>
        <v/>
      </c>
      <c r="AO45" s="32" t="str">
        <f aca="false">IF(AO24="","",(AO$4-AO24))</f>
        <v/>
      </c>
      <c r="AP45" s="32" t="str">
        <f aca="false">IF(AP24="","",(AP$4-AP24))</f>
        <v/>
      </c>
      <c r="AQ45" s="32" t="str">
        <f aca="false">IF(AQ24="","",(AQ$4-AQ24))</f>
        <v/>
      </c>
      <c r="AR45" s="32" t="str">
        <f aca="false">IF(AR24="","",(AR$4-AR24))</f>
        <v/>
      </c>
      <c r="AS45" s="32" t="str">
        <f aca="false">IF(AS24="","",(AS$4-AS24))</f>
        <v/>
      </c>
      <c r="AT45" s="32" t="str">
        <f aca="false">IF(AT24="","",(AT$4-AT24))</f>
        <v/>
      </c>
      <c r="AU45" s="32" t="str">
        <f aca="false">IF(AU24="","",(AU$4-AU24))</f>
        <v/>
      </c>
      <c r="AV45" s="32" t="str">
        <f aca="false">IF(AV24="","",(AV$4-AV24))</f>
        <v/>
      </c>
      <c r="AW45" s="32" t="str">
        <f aca="false">IF(AW24="","",(AW$4-AW24))</f>
        <v/>
      </c>
      <c r="AX45" s="32" t="str">
        <f aca="false">IF(AX24="","",(AX$4-AX24))</f>
        <v/>
      </c>
      <c r="AY45" s="32" t="str">
        <f aca="false">IF(AY24="","",(AY$4-AY24))</f>
        <v/>
      </c>
      <c r="AZ45" s="32" t="str">
        <f aca="false">IF(AZ24="","",(AZ$4-AZ24))</f>
        <v/>
      </c>
      <c r="BA45" s="32" t="str">
        <f aca="false">IF(BA24="","",(BA$4-BA24))</f>
        <v/>
      </c>
      <c r="BB45" s="32" t="str">
        <f aca="false">IF(BB24="","",(BB$4-BB24))</f>
        <v/>
      </c>
    </row>
    <row r="46" customFormat="false" ht="37.8" hidden="true" customHeight="false" outlineLevel="0" collapsed="false">
      <c r="A46" s="15" t="s">
        <v>23</v>
      </c>
      <c r="B46" s="16" t="s">
        <v>24</v>
      </c>
      <c r="C46" s="17"/>
      <c r="D46" s="17"/>
      <c r="E46" s="17"/>
      <c r="F46" s="17"/>
      <c r="G46" s="17"/>
      <c r="H46" s="17"/>
      <c r="I46" s="17"/>
      <c r="J46" s="17"/>
      <c r="K46" s="17"/>
      <c r="L46" s="17"/>
      <c r="M46" s="17"/>
      <c r="N46" s="17"/>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customFormat="false" ht="13.8" hidden="true" customHeight="false" outlineLevel="0" collapsed="false">
      <c r="A47" s="19" t="s">
        <v>4</v>
      </c>
      <c r="B47" s="33" t="n">
        <v>12</v>
      </c>
      <c r="C47" s="28" t="n">
        <f aca="false">IF(C27="","",(C27*$B47))</f>
        <v>156</v>
      </c>
      <c r="D47" s="28" t="n">
        <f aca="false">IF(D27="","",(D27*$B47))</f>
        <v>96</v>
      </c>
      <c r="E47" s="34"/>
      <c r="F47" s="34"/>
      <c r="G47" s="34"/>
      <c r="H47" s="34"/>
      <c r="I47" s="34"/>
      <c r="J47" s="34"/>
      <c r="K47" s="34"/>
      <c r="L47" s="34"/>
      <c r="M47" s="34"/>
      <c r="N47" s="34"/>
      <c r="O47" s="34"/>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row>
    <row r="48" customFormat="false" ht="13.8" hidden="true" customHeight="false" outlineLevel="0" collapsed="false">
      <c r="A48" s="19" t="s">
        <v>5</v>
      </c>
      <c r="B48" s="33" t="n">
        <v>12</v>
      </c>
      <c r="C48" s="28" t="n">
        <f aca="false">IF(C28="","",(C28*$B48))</f>
        <v>156</v>
      </c>
      <c r="D48" s="28" t="n">
        <f aca="false">IF(D28="","",(D28*$B48))</f>
        <v>120</v>
      </c>
      <c r="E48" s="34"/>
      <c r="F48" s="34"/>
      <c r="G48" s="34"/>
      <c r="H48" s="34"/>
      <c r="I48" s="34"/>
      <c r="J48" s="34"/>
      <c r="K48" s="34"/>
      <c r="L48" s="34"/>
      <c r="M48" s="34"/>
      <c r="N48" s="34"/>
      <c r="O48" s="34"/>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row>
    <row r="49" customFormat="false" ht="13.8" hidden="true" customHeight="false" outlineLevel="0" collapsed="false">
      <c r="A49" s="19" t="s">
        <v>6</v>
      </c>
      <c r="B49" s="33" t="n">
        <v>12</v>
      </c>
      <c r="C49" s="28" t="n">
        <f aca="false">IF(C29="","",(C29*$B49))</f>
        <v>156</v>
      </c>
      <c r="D49" s="28" t="n">
        <f aca="false">IF(D29="","",(D29*$B49))</f>
        <v>180</v>
      </c>
      <c r="E49" s="34"/>
      <c r="F49" s="34"/>
      <c r="G49" s="34"/>
      <c r="H49" s="34"/>
      <c r="I49" s="34"/>
      <c r="J49" s="34"/>
      <c r="K49" s="34"/>
      <c r="L49" s="34"/>
      <c r="M49" s="34"/>
      <c r="N49" s="34"/>
      <c r="O49" s="34"/>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row>
    <row r="50" customFormat="false" ht="13.8" hidden="true" customHeight="false" outlineLevel="0" collapsed="false">
      <c r="A50" s="19" t="s">
        <v>7</v>
      </c>
      <c r="B50" s="33" t="n">
        <v>12</v>
      </c>
      <c r="C50" s="28" t="n">
        <f aca="false">IF(C30="","",(C30*$B50))</f>
        <v>72</v>
      </c>
      <c r="D50" s="28" t="n">
        <f aca="false">IF(D30="","",(D30*$B50))</f>
        <v>180</v>
      </c>
      <c r="E50" s="34"/>
      <c r="F50" s="34"/>
      <c r="G50" s="34"/>
      <c r="H50" s="34"/>
      <c r="I50" s="34"/>
      <c r="J50" s="34"/>
      <c r="K50" s="34"/>
      <c r="L50" s="34"/>
      <c r="M50" s="34"/>
      <c r="N50" s="34"/>
      <c r="O50" s="34"/>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row>
    <row r="51" customFormat="false" ht="13.8" hidden="true" customHeight="false" outlineLevel="0" collapsed="false">
      <c r="A51" s="19" t="s">
        <v>8</v>
      </c>
      <c r="B51" s="33" t="n">
        <v>12</v>
      </c>
      <c r="C51" s="28" t="n">
        <f aca="false">IF(C31="","",(C31*$B51))</f>
        <v>144</v>
      </c>
      <c r="D51" s="28" t="n">
        <f aca="false">IF(D31="","",(D31*$B51))</f>
        <v>96</v>
      </c>
      <c r="E51" s="34"/>
      <c r="F51" s="34"/>
      <c r="G51" s="34"/>
      <c r="H51" s="34"/>
      <c r="I51" s="34"/>
      <c r="J51" s="34"/>
      <c r="K51" s="34"/>
      <c r="L51" s="34"/>
      <c r="M51" s="34"/>
      <c r="N51" s="34"/>
      <c r="O51" s="34"/>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row>
    <row r="52" customFormat="false" ht="13.8" hidden="true" customHeight="false" outlineLevel="0" collapsed="false">
      <c r="A52" s="19" t="s">
        <v>9</v>
      </c>
      <c r="B52" s="33" t="n">
        <v>12</v>
      </c>
      <c r="C52" s="28" t="str">
        <f aca="false">IF(C32="","",(C32*$B52))</f>
        <v/>
      </c>
      <c r="D52" s="28" t="str">
        <f aca="false">IF(D32="","",(D32*$B52))</f>
        <v/>
      </c>
      <c r="E52" s="34"/>
      <c r="F52" s="34"/>
      <c r="G52" s="34"/>
      <c r="H52" s="34"/>
      <c r="I52" s="34"/>
      <c r="J52" s="34"/>
      <c r="K52" s="34"/>
      <c r="L52" s="34"/>
      <c r="M52" s="34"/>
      <c r="N52" s="34"/>
      <c r="O52" s="34"/>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row>
    <row r="53" customFormat="false" ht="13.8" hidden="true" customHeight="false" outlineLevel="0" collapsed="false">
      <c r="A53" s="19" t="s">
        <v>10</v>
      </c>
      <c r="B53" s="33" t="n">
        <v>12</v>
      </c>
      <c r="C53" s="28" t="str">
        <f aca="false">IF(C33="","",(C33*$B53))</f>
        <v/>
      </c>
      <c r="D53" s="28" t="str">
        <f aca="false">IF(D33="","",(D33*$B53))</f>
        <v/>
      </c>
      <c r="E53" s="34"/>
      <c r="F53" s="34"/>
      <c r="G53" s="34"/>
      <c r="H53" s="34"/>
      <c r="I53" s="34"/>
      <c r="J53" s="34"/>
      <c r="K53" s="34"/>
      <c r="L53" s="34"/>
      <c r="M53" s="34"/>
      <c r="N53" s="34"/>
      <c r="O53" s="34"/>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customFormat="false" ht="13.8" hidden="true" customHeight="false" outlineLevel="0" collapsed="false">
      <c r="A54" s="24" t="s">
        <v>11</v>
      </c>
      <c r="B54" s="33" t="n">
        <v>15</v>
      </c>
      <c r="C54" s="28" t="n">
        <f aca="false">IF(C34="","",(C34*$B54))</f>
        <v>255</v>
      </c>
      <c r="D54" s="28" t="n">
        <f aca="false">IF(D34="","",(D34*$B54))</f>
        <v>225</v>
      </c>
      <c r="E54" s="34"/>
      <c r="F54" s="34"/>
      <c r="G54" s="34"/>
      <c r="H54" s="34"/>
      <c r="I54" s="34"/>
      <c r="J54" s="34"/>
      <c r="K54" s="34"/>
      <c r="L54" s="34"/>
      <c r="M54" s="34"/>
      <c r="N54" s="34"/>
      <c r="O54" s="34"/>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row>
    <row r="55" customFormat="false" ht="13.8" hidden="true" customHeight="false" outlineLevel="0" collapsed="false">
      <c r="A55" s="24" t="s">
        <v>12</v>
      </c>
      <c r="B55" s="33" t="n">
        <v>15</v>
      </c>
      <c r="C55" s="28" t="n">
        <f aca="false">IF(C35="","",(C35*$B55))</f>
        <v>255</v>
      </c>
      <c r="D55" s="28" t="n">
        <f aca="false">IF(D35="","",(D35*$B55))</f>
        <v>180</v>
      </c>
      <c r="E55" s="34"/>
      <c r="F55" s="34"/>
      <c r="G55" s="34"/>
      <c r="H55" s="34"/>
      <c r="I55" s="34"/>
      <c r="J55" s="34"/>
      <c r="K55" s="34"/>
      <c r="L55" s="34"/>
      <c r="M55" s="34"/>
      <c r="N55" s="34"/>
      <c r="O55" s="34"/>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row>
    <row r="56" customFormat="false" ht="13.8" hidden="true" customHeight="false" outlineLevel="0" collapsed="false">
      <c r="A56" s="24" t="s">
        <v>13</v>
      </c>
      <c r="B56" s="33" t="n">
        <v>1</v>
      </c>
      <c r="C56" s="28" t="n">
        <f aca="false">IF(C36="","",(C36*$B56))</f>
        <v>19</v>
      </c>
      <c r="D56" s="28" t="n">
        <f aca="false">IF(D36="","",(D36*$B56))</f>
        <v>13</v>
      </c>
      <c r="E56" s="34"/>
      <c r="F56" s="34"/>
      <c r="G56" s="34"/>
      <c r="H56" s="34"/>
      <c r="I56" s="34"/>
      <c r="J56" s="34"/>
      <c r="K56" s="34"/>
      <c r="L56" s="34"/>
      <c r="M56" s="34"/>
      <c r="N56" s="34"/>
      <c r="O56" s="34"/>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row>
    <row r="57" customFormat="false" ht="13.8" hidden="true" customHeight="false" outlineLevel="0" collapsed="false">
      <c r="A57" s="24" t="s">
        <v>14</v>
      </c>
      <c r="B57" s="33" t="n">
        <v>1</v>
      </c>
      <c r="C57" s="28" t="n">
        <f aca="false">IF(C37="","",(C37*$B57))</f>
        <v>16</v>
      </c>
      <c r="D57" s="28" t="n">
        <f aca="false">IF(D37="","",(D37*$B57))</f>
        <v>13</v>
      </c>
      <c r="E57" s="34"/>
      <c r="F57" s="34"/>
      <c r="G57" s="34"/>
      <c r="H57" s="34"/>
      <c r="I57" s="34"/>
      <c r="J57" s="34"/>
      <c r="K57" s="34"/>
      <c r="L57" s="34"/>
      <c r="M57" s="34"/>
      <c r="N57" s="34"/>
      <c r="O57" s="34"/>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row>
    <row r="58" customFormat="false" ht="13.8" hidden="true" customHeight="false" outlineLevel="0" collapsed="false">
      <c r="A58" s="24" t="s">
        <v>15</v>
      </c>
      <c r="B58" s="33" t="n">
        <v>1</v>
      </c>
      <c r="C58" s="28" t="str">
        <f aca="false">IF(C38="","",(C38*$B58))</f>
        <v/>
      </c>
      <c r="D58" s="28" t="str">
        <f aca="false">IF(D38="","",(D38*$B58))</f>
        <v/>
      </c>
      <c r="E58" s="34"/>
      <c r="F58" s="34"/>
      <c r="G58" s="34"/>
      <c r="H58" s="34"/>
      <c r="I58" s="34"/>
      <c r="J58" s="34"/>
      <c r="K58" s="34"/>
      <c r="L58" s="34"/>
      <c r="M58" s="34"/>
      <c r="N58" s="34"/>
      <c r="O58" s="34"/>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row>
    <row r="59" customFormat="false" ht="13.8" hidden="true" customHeight="false" outlineLevel="0" collapsed="false">
      <c r="A59" s="24" t="s">
        <v>25</v>
      </c>
      <c r="B59" s="33" t="n">
        <v>1</v>
      </c>
      <c r="C59" s="28" t="str">
        <f aca="false">IF(C39="","",(C39*$B59))</f>
        <v/>
      </c>
      <c r="D59" s="28" t="str">
        <f aca="false">IF(D39="","",(D39*$B59))</f>
        <v/>
      </c>
      <c r="E59" s="34"/>
      <c r="F59" s="34"/>
      <c r="G59" s="34"/>
      <c r="H59" s="34"/>
      <c r="I59" s="34"/>
      <c r="J59" s="34"/>
      <c r="K59" s="34"/>
      <c r="L59" s="34"/>
      <c r="M59" s="34"/>
      <c r="N59" s="34"/>
      <c r="O59" s="34"/>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row>
    <row r="60" customFormat="false" ht="13.8" hidden="true" customHeight="false" outlineLevel="0" collapsed="false">
      <c r="A60" s="24" t="s">
        <v>26</v>
      </c>
      <c r="B60" s="33" t="n">
        <v>1</v>
      </c>
      <c r="C60" s="28" t="str">
        <f aca="false">IF(C40="","",(C40*$B60))</f>
        <v/>
      </c>
      <c r="D60" s="28" t="str">
        <f aca="false">IF(D40="","",(D40*$B60))</f>
        <v/>
      </c>
      <c r="E60" s="34"/>
      <c r="F60" s="34"/>
      <c r="G60" s="34"/>
      <c r="H60" s="34"/>
      <c r="I60" s="34"/>
      <c r="J60" s="34"/>
      <c r="K60" s="34"/>
      <c r="L60" s="34"/>
      <c r="M60" s="34"/>
      <c r="N60" s="34"/>
      <c r="O60" s="34"/>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row>
    <row r="61" customFormat="false" ht="13.8" hidden="true" customHeight="false" outlineLevel="0" collapsed="false">
      <c r="A61" s="24" t="s">
        <v>18</v>
      </c>
      <c r="B61" s="33"/>
      <c r="C61" s="28" t="str">
        <f aca="false">IF(C41="","",(C41*$B61))</f>
        <v/>
      </c>
      <c r="D61" s="28" t="str">
        <f aca="false">IF(D41="","",(D41*$B61))</f>
        <v/>
      </c>
      <c r="E61" s="34"/>
      <c r="F61" s="34"/>
      <c r="G61" s="34"/>
      <c r="H61" s="34"/>
      <c r="I61" s="34"/>
      <c r="J61" s="34"/>
      <c r="K61" s="34"/>
      <c r="L61" s="34"/>
      <c r="M61" s="34"/>
      <c r="N61" s="34"/>
      <c r="O61" s="34"/>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row>
    <row r="62" customFormat="false" ht="13.8" hidden="true" customHeight="false" outlineLevel="0" collapsed="false">
      <c r="A62" s="24" t="s">
        <v>19</v>
      </c>
      <c r="B62" s="33"/>
      <c r="C62" s="28" t="str">
        <f aca="false">IF(C42="","",(C42*$B62))</f>
        <v/>
      </c>
      <c r="D62" s="28" t="str">
        <f aca="false">IF(D42="","",(D42*$B62))</f>
        <v/>
      </c>
      <c r="E62" s="34"/>
      <c r="F62" s="34"/>
      <c r="G62" s="34"/>
      <c r="H62" s="34"/>
      <c r="I62" s="34"/>
      <c r="J62" s="34"/>
      <c r="K62" s="34"/>
      <c r="L62" s="34"/>
      <c r="M62" s="34"/>
      <c r="N62" s="34"/>
      <c r="O62" s="34"/>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row>
    <row r="63" customFormat="false" ht="13.8" hidden="true" customHeight="false" outlineLevel="0" collapsed="false">
      <c r="A63" s="24" t="s">
        <v>20</v>
      </c>
      <c r="B63" s="33"/>
      <c r="C63" s="28" t="str">
        <f aca="false">IF(C43="","",(C43*$B63))</f>
        <v/>
      </c>
      <c r="D63" s="28" t="str">
        <f aca="false">IF(D43="","",(D43*$B63))</f>
        <v/>
      </c>
      <c r="E63" s="34"/>
      <c r="F63" s="34"/>
      <c r="G63" s="34"/>
      <c r="H63" s="34"/>
      <c r="I63" s="34"/>
      <c r="J63" s="34"/>
      <c r="K63" s="34"/>
      <c r="L63" s="34"/>
      <c r="M63" s="34"/>
      <c r="N63" s="34"/>
      <c r="O63" s="34"/>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row>
    <row r="64" customFormat="false" ht="13.8" hidden="true" customHeight="false" outlineLevel="0" collapsed="false">
      <c r="A64" s="24" t="s">
        <v>21</v>
      </c>
      <c r="B64" s="33"/>
      <c r="C64" s="28" t="str">
        <f aca="false">IF(C44="","",(C44*$B64))</f>
        <v/>
      </c>
      <c r="D64" s="28" t="str">
        <f aca="false">IF(D44="","",(D44*$B64))</f>
        <v/>
      </c>
      <c r="E64" s="34"/>
      <c r="F64" s="34"/>
      <c r="G64" s="34"/>
      <c r="H64" s="34"/>
      <c r="I64" s="34"/>
      <c r="J64" s="34"/>
      <c r="K64" s="34"/>
      <c r="L64" s="34"/>
      <c r="M64" s="34"/>
      <c r="N64" s="34"/>
      <c r="O64" s="34"/>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row>
    <row r="65" customFormat="false" ht="13.8" hidden="true" customHeight="false" outlineLevel="0" collapsed="false">
      <c r="A65" s="24" t="s">
        <v>22</v>
      </c>
      <c r="B65" s="33"/>
      <c r="C65" s="28" t="str">
        <f aca="false">IF(C45="","",(C45*$B65))</f>
        <v/>
      </c>
      <c r="D65" s="28" t="str">
        <f aca="false">IF(D45="","",(D45*$B65))</f>
        <v/>
      </c>
      <c r="E65" s="34"/>
      <c r="F65" s="34"/>
      <c r="G65" s="34"/>
      <c r="H65" s="34"/>
      <c r="I65" s="34"/>
      <c r="J65" s="34"/>
      <c r="K65" s="34"/>
      <c r="L65" s="34"/>
      <c r="M65" s="34"/>
      <c r="N65" s="34"/>
      <c r="O65" s="34"/>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row>
    <row r="66" customFormat="false" ht="37.8" hidden="false" customHeight="false" outlineLevel="0" collapsed="false">
      <c r="A66" s="15" t="s">
        <v>23</v>
      </c>
      <c r="B66" s="16" t="s">
        <v>27</v>
      </c>
      <c r="C66" s="17"/>
      <c r="D66" s="17"/>
      <c r="E66" s="17"/>
      <c r="F66" s="17"/>
      <c r="G66" s="17"/>
      <c r="H66" s="17"/>
      <c r="I66" s="17"/>
      <c r="J66" s="17"/>
      <c r="K66" s="17"/>
      <c r="L66" s="17"/>
      <c r="M66" s="17"/>
      <c r="N66" s="17"/>
      <c r="O66" s="17"/>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customFormat="false" ht="13.8" hidden="false" customHeight="false" outlineLevel="0" collapsed="false">
      <c r="A67" s="19" t="s">
        <v>4</v>
      </c>
      <c r="B67" s="33" t="n">
        <v>15</v>
      </c>
      <c r="C67" s="31"/>
      <c r="D67" s="31"/>
      <c r="E67" s="29" t="n">
        <f aca="false">IF(E27="","",(E27*$B67))</f>
        <v>120</v>
      </c>
      <c r="F67" s="29" t="n">
        <f aca="false">IF(F27="","",(F27*$B67))</f>
        <v>90</v>
      </c>
      <c r="G67" s="29" t="n">
        <f aca="false">IF(G27="","",(G27*$B67))</f>
        <v>60</v>
      </c>
      <c r="H67" s="29" t="n">
        <f aca="false">IF(H27="","",(H27*$B67))</f>
        <v>120</v>
      </c>
      <c r="I67" s="29" t="n">
        <f aca="false">IF(I27="","",(I27*$B67))</f>
        <v>240</v>
      </c>
      <c r="J67" s="29" t="n">
        <f aca="false">IF(J27="","",(J27*$B67))</f>
        <v>195</v>
      </c>
      <c r="K67" s="29" t="n">
        <f aca="false">IF(K27="","",(K27*$B67))</f>
        <v>225</v>
      </c>
      <c r="L67" s="29" t="n">
        <f aca="false">IF(L27="","",(L27*$B67))</f>
        <v>105</v>
      </c>
      <c r="M67" s="29" t="n">
        <f aca="false">IF(M27="","",(M27*$B67))</f>
        <v>45</v>
      </c>
      <c r="N67" s="29" t="n">
        <f aca="false">IF(N27="","",(N27*$B67))</f>
        <v>315</v>
      </c>
      <c r="O67" s="29" t="n">
        <f aca="false">IF(O27="","",(O27*$B67))</f>
        <v>225</v>
      </c>
      <c r="P67" s="30" t="n">
        <f aca="false">IF(P27="","",(P27*$B67))</f>
        <v>135</v>
      </c>
      <c r="Q67" s="30" t="n">
        <f aca="false">IF(Q27="","",(Q27*$B67))</f>
        <v>285</v>
      </c>
      <c r="R67" s="30" t="n">
        <f aca="false">IF(R27="","",(R27*$B67))</f>
        <v>195</v>
      </c>
      <c r="S67" s="30" t="n">
        <f aca="false">IF(S27="","",(S27*$B67))</f>
        <v>195</v>
      </c>
      <c r="T67" s="30" t="n">
        <f aca="false">IF(T27="","",(T27*$B67))</f>
        <v>165</v>
      </c>
      <c r="U67" s="30" t="n">
        <f aca="false">IF(U27="","",(U27*$B67))</f>
        <v>210</v>
      </c>
      <c r="V67" s="30" t="n">
        <f aca="false">IF(V27="","",(V27*$B67))</f>
        <v>120</v>
      </c>
      <c r="W67" s="30" t="n">
        <f aca="false">IF(W27="","",(W27*$B67))</f>
        <v>195</v>
      </c>
      <c r="X67" s="30" t="n">
        <f aca="false">IF(X27="","",(X27*$B67))</f>
        <v>165</v>
      </c>
      <c r="Y67" s="30" t="n">
        <f aca="false">IF(Y27="","",(Y27*$B67))</f>
        <v>45</v>
      </c>
      <c r="Z67" s="30" t="n">
        <f aca="false">IF(Z27="","",(Z27*$B67))</f>
        <v>150</v>
      </c>
      <c r="AA67" s="30" t="n">
        <f aca="false">IF(AA27="","",(AA27*$B67))</f>
        <v>45</v>
      </c>
      <c r="AB67" s="30" t="n">
        <f aca="false">IF(AB27="","",(AB27*$B67))</f>
        <v>0</v>
      </c>
      <c r="AC67" s="30" t="n">
        <f aca="false">IF(AC27="","",(AC27*$B67))</f>
        <v>0</v>
      </c>
      <c r="AD67" s="30" t="n">
        <f aca="false">IF(AD27="","",(AD27*$B67))</f>
        <v>135</v>
      </c>
      <c r="AE67" s="30" t="n">
        <f aca="false">IF(AE27="","",(AE27*$B67))</f>
        <v>180</v>
      </c>
      <c r="AF67" s="30" t="n">
        <f aca="false">IF(AF27="","",(AF27*$B67))</f>
        <v>45</v>
      </c>
      <c r="AG67" s="30" t="n">
        <f aca="false">IF(AG27="","",(AG27*$B67))</f>
        <v>90</v>
      </c>
      <c r="AH67" s="30" t="n">
        <f aca="false">IF(AH27="","",(AH27*$B67))</f>
        <v>135</v>
      </c>
      <c r="AI67" s="30" t="n">
        <f aca="false">IF(AI27="","",(AI27*$B67))</f>
        <v>150</v>
      </c>
      <c r="AJ67" s="30" t="n">
        <f aca="false">IF(AJ27="","",(AJ27*$B67))</f>
        <v>217.5</v>
      </c>
      <c r="AK67" s="30" t="n">
        <f aca="false">IF(AK27="","",(AK27*$B67))</f>
        <v>210</v>
      </c>
      <c r="AL67" s="30" t="n">
        <f aca="false">IF(AL27="","",(AL27*$B67))</f>
        <v>210</v>
      </c>
      <c r="AM67" s="30" t="n">
        <f aca="false">IF(AM27="","",(AM27*$B67))</f>
        <v>195</v>
      </c>
      <c r="AN67" s="30" t="n">
        <f aca="false">IF(AN27="","",(AN27*$B67))</f>
        <v>180</v>
      </c>
      <c r="AO67" s="30" t="n">
        <f aca="false">IF(AO27="","",(AO27*$B67))</f>
        <v>195</v>
      </c>
      <c r="AP67" s="30" t="n">
        <f aca="false">IF(AP27="","",(AP27*$B67))</f>
        <v>112.5</v>
      </c>
      <c r="AQ67" s="30" t="n">
        <f aca="false">IF(AQ27="","",(AQ27*$B67))</f>
        <v>105</v>
      </c>
      <c r="AR67" s="30" t="n">
        <f aca="false">IF(AR27="","",(AR27*$B67))</f>
        <v>157.5</v>
      </c>
      <c r="AS67" s="30" t="n">
        <f aca="false">IF(AS27="","",(AS27*$B67))</f>
        <v>90</v>
      </c>
      <c r="AT67" s="30" t="n">
        <f aca="false">IF(AT27="","",(AT27*$B67))</f>
        <v>82.5</v>
      </c>
      <c r="AU67" s="30" t="n">
        <f aca="false">IF(AU27="","",(AU27*$B67))</f>
        <v>112.5</v>
      </c>
      <c r="AV67" s="30" t="n">
        <f aca="false">IF(AV27="","",(AV27*$B67))</f>
        <v>165</v>
      </c>
      <c r="AW67" s="30" t="n">
        <f aca="false">IF(AW27="","",(AW27*$B67))</f>
        <v>165</v>
      </c>
      <c r="AX67" s="30" t="str">
        <f aca="false">IF(AX27="","",(AX27*$B67))</f>
        <v/>
      </c>
      <c r="AY67" s="30" t="str">
        <f aca="false">IF(AY27="","",(AY27*$B67))</f>
        <v/>
      </c>
      <c r="AZ67" s="30" t="str">
        <f aca="false">IF(AZ27="","",(AZ27*$B67))</f>
        <v/>
      </c>
      <c r="BA67" s="30" t="str">
        <f aca="false">IF(BA27="","",(BA27*$B67))</f>
        <v/>
      </c>
      <c r="BB67" s="30" t="str">
        <f aca="false">IF(BB27="","",(BB27*$B67))</f>
        <v/>
      </c>
    </row>
    <row r="68" customFormat="false" ht="13.8" hidden="false" customHeight="false" outlineLevel="0" collapsed="false">
      <c r="A68" s="19" t="s">
        <v>5</v>
      </c>
      <c r="B68" s="33" t="n">
        <v>15</v>
      </c>
      <c r="C68" s="31"/>
      <c r="D68" s="31"/>
      <c r="E68" s="29" t="n">
        <f aca="false">IF(E28="","",(E28*$B68))</f>
        <v>120</v>
      </c>
      <c r="F68" s="29" t="n">
        <f aca="false">IF(F28="","",(F28*$B68))</f>
        <v>30</v>
      </c>
      <c r="G68" s="29" t="n">
        <f aca="false">IF(G28="","",(G28*$B68))</f>
        <v>105</v>
      </c>
      <c r="H68" s="29" t="n">
        <f aca="false">IF(H28="","",(H28*$B68))</f>
        <v>150</v>
      </c>
      <c r="I68" s="29" t="n">
        <f aca="false">IF(I28="","",(I28*$B68))</f>
        <v>75</v>
      </c>
      <c r="J68" s="29" t="n">
        <f aca="false">IF(J28="","",(J28*$B68))</f>
        <v>210</v>
      </c>
      <c r="K68" s="29" t="n">
        <f aca="false">IF(K28="","",(K28*$B68))</f>
        <v>255</v>
      </c>
      <c r="L68" s="29" t="n">
        <f aca="false">IF(L28="","",(L28*$B68))</f>
        <v>165</v>
      </c>
      <c r="M68" s="29" t="n">
        <f aca="false">IF(M28="","",(M28*$B68))</f>
        <v>45</v>
      </c>
      <c r="N68" s="29" t="n">
        <f aca="false">IF(N28="","",(N28*$B68))</f>
        <v>315</v>
      </c>
      <c r="O68" s="29" t="n">
        <f aca="false">IF(O28="","",(O28*$B68))</f>
        <v>210</v>
      </c>
      <c r="P68" s="30" t="n">
        <f aca="false">IF(P28="","",(P28*$B68))</f>
        <v>165</v>
      </c>
      <c r="Q68" s="30" t="n">
        <f aca="false">IF(Q28="","",(Q28*$B68))</f>
        <v>255</v>
      </c>
      <c r="R68" s="30" t="n">
        <f aca="false">IF(R28="","",(R28*$B68))</f>
        <v>195</v>
      </c>
      <c r="S68" s="30" t="n">
        <f aca="false">IF(S28="","",(S28*$B68))</f>
        <v>225</v>
      </c>
      <c r="T68" s="30" t="n">
        <f aca="false">IF(T28="","",(T28*$B68))</f>
        <v>195</v>
      </c>
      <c r="U68" s="30" t="n">
        <f aca="false">IF(U28="","",(U28*$B68))</f>
        <v>240</v>
      </c>
      <c r="V68" s="30" t="n">
        <f aca="false">IF(V28="","",(V28*$B68))</f>
        <v>225</v>
      </c>
      <c r="W68" s="30" t="n">
        <f aca="false">IF(W28="","",(W28*$B68))</f>
        <v>240</v>
      </c>
      <c r="X68" s="30" t="n">
        <f aca="false">IF(X28="","",(X28*$B68))</f>
        <v>210</v>
      </c>
      <c r="Y68" s="30" t="n">
        <f aca="false">IF(Y28="","",(Y28*$B68))</f>
        <v>255</v>
      </c>
      <c r="Z68" s="30" t="n">
        <f aca="false">IF(Z28="","",(Z28*$B68))</f>
        <v>210</v>
      </c>
      <c r="AA68" s="30" t="n">
        <f aca="false">IF(AA28="","",(AA28*$B68))</f>
        <v>0</v>
      </c>
      <c r="AB68" s="30" t="n">
        <f aca="false">IF(AB28="","",(AB28*$B68))</f>
        <v>0</v>
      </c>
      <c r="AC68" s="30" t="n">
        <f aca="false">IF(AC28="","",(AC28*$B68))</f>
        <v>0</v>
      </c>
      <c r="AD68" s="30" t="n">
        <f aca="false">IF(AD28="","",(AD28*$B68))</f>
        <v>75</v>
      </c>
      <c r="AE68" s="30" t="n">
        <f aca="false">IF(AE28="","",(AE28*$B68))</f>
        <v>165</v>
      </c>
      <c r="AF68" s="30" t="n">
        <f aca="false">IF(AF28="","",(AF28*$B68))</f>
        <v>45</v>
      </c>
      <c r="AG68" s="30" t="n">
        <f aca="false">IF(AG28="","",(AG28*$B68))</f>
        <v>120</v>
      </c>
      <c r="AH68" s="30" t="n">
        <f aca="false">IF(AH28="","",(AH28*$B68))</f>
        <v>120</v>
      </c>
      <c r="AI68" s="30" t="n">
        <f aca="false">IF(AI28="","",(AI28*$B68))</f>
        <v>105</v>
      </c>
      <c r="AJ68" s="30" t="n">
        <f aca="false">IF(AJ28="","",(AJ28*$B68))</f>
        <v>240</v>
      </c>
      <c r="AK68" s="30" t="n">
        <f aca="false">IF(AK28="","",(AK28*$B68))</f>
        <v>225</v>
      </c>
      <c r="AL68" s="30" t="n">
        <f aca="false">IF(AL28="","",(AL28*$B68))</f>
        <v>210</v>
      </c>
      <c r="AM68" s="30" t="n">
        <f aca="false">IF(AM28="","",(AM28*$B68))</f>
        <v>165</v>
      </c>
      <c r="AN68" s="30" t="n">
        <f aca="false">IF(AN28="","",(AN28*$B68))</f>
        <v>172.5</v>
      </c>
      <c r="AO68" s="30" t="n">
        <f aca="false">IF(AO28="","",(AO28*$B68))</f>
        <v>187.5</v>
      </c>
      <c r="AP68" s="30" t="n">
        <f aca="false">IF(AP28="","",(AP28*$B68))</f>
        <v>90</v>
      </c>
      <c r="AQ68" s="30" t="n">
        <f aca="false">IF(AQ28="","",(AQ28*$B68))</f>
        <v>75</v>
      </c>
      <c r="AR68" s="30" t="n">
        <f aca="false">IF(AR28="","",(AR28*$B68))</f>
        <v>142.5</v>
      </c>
      <c r="AS68" s="30" t="n">
        <f aca="false">IF(AS28="","",(AS28*$B68))</f>
        <v>112.5</v>
      </c>
      <c r="AT68" s="30" t="n">
        <f aca="false">IF(AT28="","",(AT28*$B68))</f>
        <v>75</v>
      </c>
      <c r="AU68" s="30" t="n">
        <f aca="false">IF(AU28="","",(AU28*$B68))</f>
        <v>120</v>
      </c>
      <c r="AV68" s="30" t="n">
        <f aca="false">IF(AV28="","",(AV28*$B68))</f>
        <v>172.5</v>
      </c>
      <c r="AW68" s="30" t="n">
        <f aca="false">IF(AW28="","",(AW28*$B68))</f>
        <v>187.5</v>
      </c>
      <c r="AX68" s="30" t="str">
        <f aca="false">IF(AX28="","",(AX28*$B68))</f>
        <v/>
      </c>
      <c r="AY68" s="30" t="str">
        <f aca="false">IF(AY28="","",(AY28*$B68))</f>
        <v/>
      </c>
      <c r="AZ68" s="30" t="str">
        <f aca="false">IF(AZ28="","",(AZ28*$B68))</f>
        <v/>
      </c>
      <c r="BA68" s="30" t="str">
        <f aca="false">IF(BA28="","",(BA28*$B68))</f>
        <v/>
      </c>
      <c r="BB68" s="30" t="str">
        <f aca="false">IF(BB28="","",(BB28*$B68))</f>
        <v/>
      </c>
    </row>
    <row r="69" customFormat="false" ht="13.8" hidden="false" customHeight="false" outlineLevel="0" collapsed="false">
      <c r="A69" s="19" t="s">
        <v>6</v>
      </c>
      <c r="B69" s="33" t="n">
        <v>15</v>
      </c>
      <c r="C69" s="31"/>
      <c r="D69" s="31"/>
      <c r="E69" s="29" t="n">
        <f aca="false">IF(E29="","",(E29*$B69))</f>
        <v>90</v>
      </c>
      <c r="F69" s="29" t="n">
        <f aca="false">IF(F29="","",(F29*$B69))</f>
        <v>105</v>
      </c>
      <c r="G69" s="29" t="n">
        <f aca="false">IF(G29="","",(G29*$B69))</f>
        <v>120</v>
      </c>
      <c r="H69" s="29" t="n">
        <f aca="false">IF(H29="","",(H29*$B69))</f>
        <v>120</v>
      </c>
      <c r="I69" s="29" t="n">
        <f aca="false">IF(I29="","",(I29*$B69))</f>
        <v>270</v>
      </c>
      <c r="J69" s="29" t="n">
        <f aca="false">IF(J29="","",(J29*$B69))</f>
        <v>180</v>
      </c>
      <c r="K69" s="29" t="n">
        <f aca="false">IF(K29="","",(K29*$B69))</f>
        <v>210</v>
      </c>
      <c r="L69" s="29" t="n">
        <f aca="false">IF(L29="","",(L29*$B69))</f>
        <v>270</v>
      </c>
      <c r="M69" s="29" t="n">
        <f aca="false">IF(M29="","",(M29*$B69))</f>
        <v>45</v>
      </c>
      <c r="N69" s="29" t="n">
        <f aca="false">IF(N29="","",(N29*$B69))</f>
        <v>150</v>
      </c>
      <c r="O69" s="29" t="n">
        <f aca="false">IF(O29="","",(O29*$B69))</f>
        <v>225</v>
      </c>
      <c r="P69" s="30" t="n">
        <f aca="false">IF(P29="","",(P29*$B69))</f>
        <v>120</v>
      </c>
      <c r="Q69" s="30" t="n">
        <f aca="false">IF(Q29="","",(Q29*$B69))</f>
        <v>285</v>
      </c>
      <c r="R69" s="30" t="n">
        <f aca="false">IF(R29="","",(R29*$B69))</f>
        <v>195</v>
      </c>
      <c r="S69" s="30" t="n">
        <f aca="false">IF(S29="","",(S29*$B69))</f>
        <v>225</v>
      </c>
      <c r="T69" s="30" t="n">
        <f aca="false">IF(T29="","",(T29*$B69))</f>
        <v>120</v>
      </c>
      <c r="U69" s="30" t="n">
        <f aca="false">IF(U29="","",(U29*$B69))</f>
        <v>270</v>
      </c>
      <c r="V69" s="30" t="n">
        <f aca="false">IF(V29="","",(V29*$B69))</f>
        <v>225</v>
      </c>
      <c r="W69" s="30" t="n">
        <f aca="false">IF(W29="","",(W29*$B69))</f>
        <v>240</v>
      </c>
      <c r="X69" s="30" t="n">
        <f aca="false">IF(X29="","",(X29*$B69))</f>
        <v>195</v>
      </c>
      <c r="Y69" s="30" t="n">
        <f aca="false">IF(Y29="","",(Y29*$B69))</f>
        <v>255</v>
      </c>
      <c r="Z69" s="30" t="n">
        <f aca="false">IF(Z29="","",(Z29*$B69))</f>
        <v>150</v>
      </c>
      <c r="AA69" s="30" t="n">
        <f aca="false">IF(AA29="","",(AA29*$B69))</f>
        <v>45</v>
      </c>
      <c r="AB69" s="30" t="n">
        <f aca="false">IF(AB29="","",(AB29*$B69))</f>
        <v>0</v>
      </c>
      <c r="AC69" s="30" t="n">
        <f aca="false">IF(AC29="","",(AC29*$B69))</f>
        <v>0</v>
      </c>
      <c r="AD69" s="30" t="n">
        <f aca="false">IF(AD29="","",(AD29*$B69))</f>
        <v>45</v>
      </c>
      <c r="AE69" s="30" t="n">
        <f aca="false">IF(AE29="","",(AE29*$B69))</f>
        <v>210</v>
      </c>
      <c r="AF69" s="30" t="n">
        <f aca="false">IF(AF29="","",(AF29*$B69))</f>
        <v>60</v>
      </c>
      <c r="AG69" s="30" t="n">
        <f aca="false">IF(AG29="","",(AG29*$B69))</f>
        <v>105</v>
      </c>
      <c r="AH69" s="30" t="n">
        <f aca="false">IF(AH29="","",(AH29*$B69))</f>
        <v>60</v>
      </c>
      <c r="AI69" s="30" t="n">
        <f aca="false">IF(AI29="","",(AI29*$B69))</f>
        <v>165</v>
      </c>
      <c r="AJ69" s="30" t="n">
        <f aca="false">IF(AJ29="","",(AJ29*$B69))</f>
        <v>210</v>
      </c>
      <c r="AK69" s="30" t="n">
        <f aca="false">IF(AK29="","",(AK29*$B69))</f>
        <v>210</v>
      </c>
      <c r="AL69" s="30" t="n">
        <f aca="false">IF(AL29="","",(AL29*$B69))</f>
        <v>195</v>
      </c>
      <c r="AM69" s="30" t="n">
        <f aca="false">IF(AM29="","",(AM29*$B69))</f>
        <v>225</v>
      </c>
      <c r="AN69" s="30" t="n">
        <f aca="false">IF(AN29="","",(AN29*$B69))</f>
        <v>202.5</v>
      </c>
      <c r="AO69" s="30" t="n">
        <f aca="false">IF(AO29="","",(AO29*$B69))</f>
        <v>187.5</v>
      </c>
      <c r="AP69" s="30" t="n">
        <f aca="false">IF(AP29="","",(AP29*$B69))</f>
        <v>105</v>
      </c>
      <c r="AQ69" s="30" t="n">
        <f aca="false">IF(AQ29="","",(AQ29*$B69))</f>
        <v>127.5</v>
      </c>
      <c r="AR69" s="30" t="n">
        <f aca="false">IF(AR29="","",(AR29*$B69))</f>
        <v>172.5</v>
      </c>
      <c r="AS69" s="30" t="n">
        <f aca="false">IF(AS29="","",(AS29*$B69))</f>
        <v>135</v>
      </c>
      <c r="AT69" s="30" t="n">
        <f aca="false">IF(AT29="","",(AT29*$B69))</f>
        <v>75</v>
      </c>
      <c r="AU69" s="30" t="n">
        <f aca="false">IF(AU29="","",(AU29*$B69))</f>
        <v>90</v>
      </c>
      <c r="AV69" s="30" t="n">
        <f aca="false">IF(AV29="","",(AV29*$B69))</f>
        <v>165</v>
      </c>
      <c r="AW69" s="30" t="n">
        <f aca="false">IF(AW29="","",(AW29*$B69))</f>
        <v>195</v>
      </c>
      <c r="AX69" s="30" t="str">
        <f aca="false">IF(AX29="","",(AX29*$B69))</f>
        <v/>
      </c>
      <c r="AY69" s="30" t="str">
        <f aca="false">IF(AY29="","",(AY29*$B69))</f>
        <v/>
      </c>
      <c r="AZ69" s="30" t="str">
        <f aca="false">IF(AZ29="","",(AZ29*$B69))</f>
        <v/>
      </c>
      <c r="BA69" s="30" t="str">
        <f aca="false">IF(BA29="","",(BA29*$B69))</f>
        <v/>
      </c>
      <c r="BB69" s="30" t="str">
        <f aca="false">IF(BB29="","",(BB29*$B69))</f>
        <v/>
      </c>
    </row>
    <row r="70" customFormat="false" ht="13.8" hidden="false" customHeight="false" outlineLevel="0" collapsed="false">
      <c r="A70" s="19" t="s">
        <v>7</v>
      </c>
      <c r="B70" s="33" t="n">
        <v>15</v>
      </c>
      <c r="C70" s="31"/>
      <c r="D70" s="31"/>
      <c r="E70" s="29" t="n">
        <f aca="false">IF(E30="","",(E30*$B70))</f>
        <v>120</v>
      </c>
      <c r="F70" s="29" t="n">
        <f aca="false">IF(F30="","",(F30*$B70))</f>
        <v>135</v>
      </c>
      <c r="G70" s="29" t="n">
        <f aca="false">IF(G30="","",(G30*$B70))</f>
        <v>90</v>
      </c>
      <c r="H70" s="29" t="n">
        <f aca="false">IF(H30="","",(H30*$B70))</f>
        <v>150</v>
      </c>
      <c r="I70" s="29" t="n">
        <f aca="false">IF(I30="","",(I30*$B70))</f>
        <v>225</v>
      </c>
      <c r="J70" s="29" t="n">
        <f aca="false">IF(J30="","",(J30*$B70))</f>
        <v>150</v>
      </c>
      <c r="K70" s="29" t="n">
        <f aca="false">IF(K30="","",(K30*$B70))</f>
        <v>195</v>
      </c>
      <c r="L70" s="29" t="n">
        <f aca="false">IF(L30="","",(L30*$B70))</f>
        <v>255</v>
      </c>
      <c r="M70" s="29" t="n">
        <f aca="false">IF(M30="","",(M30*$B70))</f>
        <v>45</v>
      </c>
      <c r="N70" s="29" t="n">
        <f aca="false">IF(N30="","",(N30*$B70))</f>
        <v>300</v>
      </c>
      <c r="O70" s="29" t="n">
        <f aca="false">IF(O30="","",(O30*$B70))</f>
        <v>225</v>
      </c>
      <c r="P70" s="30" t="n">
        <f aca="false">IF(P30="","",(P30*$B70))</f>
        <v>120</v>
      </c>
      <c r="Q70" s="30" t="n">
        <f aca="false">IF(Q30="","",(Q30*$B70))</f>
        <v>195</v>
      </c>
      <c r="R70" s="30" t="n">
        <f aca="false">IF(R30="","",(R30*$B70))</f>
        <v>195</v>
      </c>
      <c r="S70" s="30" t="n">
        <f aca="false">IF(S30="","",(S30*$B70))</f>
        <v>210</v>
      </c>
      <c r="T70" s="30" t="n">
        <f aca="false">IF(T30="","",(T30*$B70))</f>
        <v>135</v>
      </c>
      <c r="U70" s="30" t="n">
        <f aca="false">IF(U30="","",(U30*$B70))</f>
        <v>255</v>
      </c>
      <c r="V70" s="30" t="n">
        <f aca="false">IF(V30="","",(V30*$B70))</f>
        <v>240</v>
      </c>
      <c r="W70" s="30" t="n">
        <f aca="false">IF(W30="","",(W30*$B70))</f>
        <v>210</v>
      </c>
      <c r="X70" s="30" t="n">
        <f aca="false">IF(X30="","",(X30*$B70))</f>
        <v>150</v>
      </c>
      <c r="Y70" s="30" t="n">
        <f aca="false">IF(Y30="","",(Y30*$B70))</f>
        <v>255</v>
      </c>
      <c r="Z70" s="30" t="n">
        <f aca="false">IF(Z30="","",(Z30*$B70))</f>
        <v>195</v>
      </c>
      <c r="AA70" s="30" t="n">
        <f aca="false">IF(AA30="","",(AA30*$B70))</f>
        <v>45</v>
      </c>
      <c r="AB70" s="30" t="n">
        <f aca="false">IF(AB30="","",(AB30*$B70))</f>
        <v>0</v>
      </c>
      <c r="AC70" s="30" t="n">
        <f aca="false">IF(AC30="","",(AC30*$B70))</f>
        <v>0</v>
      </c>
      <c r="AD70" s="30" t="n">
        <f aca="false">IF(AD30="","",(AD30*$B70))</f>
        <v>75</v>
      </c>
      <c r="AE70" s="30" t="n">
        <f aca="false">IF(AE30="","",(AE30*$B70))</f>
        <v>210</v>
      </c>
      <c r="AF70" s="30" t="n">
        <f aca="false">IF(AF30="","",(AF30*$B70))</f>
        <v>60</v>
      </c>
      <c r="AG70" s="30" t="n">
        <f aca="false">IF(AG30="","",(AG30*$B70))</f>
        <v>150</v>
      </c>
      <c r="AH70" s="30" t="n">
        <f aca="false">IF(AH30="","",(AH30*$B70))</f>
        <v>150</v>
      </c>
      <c r="AI70" s="30" t="n">
        <f aca="false">IF(AI30="","",(AI30*$B70))</f>
        <v>180</v>
      </c>
      <c r="AJ70" s="30" t="n">
        <f aca="false">IF(AJ30="","",(AJ30*$B70))</f>
        <v>247.5</v>
      </c>
      <c r="AK70" s="30" t="n">
        <f aca="false">IF(AK30="","",(AK30*$B70))</f>
        <v>180</v>
      </c>
      <c r="AL70" s="30" t="n">
        <f aca="false">IF(AL30="","",(AL30*$B70))</f>
        <v>202.5</v>
      </c>
      <c r="AM70" s="30" t="n">
        <f aca="false">IF(AM30="","",(AM30*$B70))</f>
        <v>202.5</v>
      </c>
      <c r="AN70" s="30" t="n">
        <f aca="false">IF(AN30="","",(AN30*$B70))</f>
        <v>202.5</v>
      </c>
      <c r="AO70" s="30" t="n">
        <f aca="false">IF(AO30="","",(AO30*$B70))</f>
        <v>210</v>
      </c>
      <c r="AP70" s="30" t="n">
        <f aca="false">IF(AP30="","",(AP30*$B70))</f>
        <v>105</v>
      </c>
      <c r="AQ70" s="30" t="n">
        <f aca="false">IF(AQ30="","",(AQ30*$B70))</f>
        <v>165</v>
      </c>
      <c r="AR70" s="30" t="n">
        <f aca="false">IF(AR30="","",(AR30*$B70))</f>
        <v>105</v>
      </c>
      <c r="AS70" s="30" t="n">
        <f aca="false">IF(AS30="","",(AS30*$B70))</f>
        <v>75</v>
      </c>
      <c r="AT70" s="30" t="n">
        <f aca="false">IF(AT30="","",(AT30*$B70))</f>
        <v>105</v>
      </c>
      <c r="AU70" s="30" t="n">
        <f aca="false">IF(AU30="","",(AU30*$B70))</f>
        <v>120</v>
      </c>
      <c r="AV70" s="30" t="n">
        <f aca="false">IF(AV30="","",(AV30*$B70))</f>
        <v>150</v>
      </c>
      <c r="AW70" s="30" t="n">
        <f aca="false">IF(AW30="","",(AW30*$B70))</f>
        <v>165</v>
      </c>
      <c r="AX70" s="30" t="str">
        <f aca="false">IF(AX30="","",(AX30*$B70))</f>
        <v/>
      </c>
      <c r="AY70" s="30" t="str">
        <f aca="false">IF(AY30="","",(AY30*$B70))</f>
        <v/>
      </c>
      <c r="AZ70" s="30" t="str">
        <f aca="false">IF(AZ30="","",(AZ30*$B70))</f>
        <v/>
      </c>
      <c r="BA70" s="30" t="str">
        <f aca="false">IF(BA30="","",(BA30*$B70))</f>
        <v/>
      </c>
      <c r="BB70" s="30" t="str">
        <f aca="false">IF(BB30="","",(BB30*$B70))</f>
        <v/>
      </c>
    </row>
    <row r="71" customFormat="false" ht="13.8" hidden="false" customHeight="false" outlineLevel="0" collapsed="false">
      <c r="A71" s="19" t="s">
        <v>8</v>
      </c>
      <c r="B71" s="33" t="n">
        <v>15</v>
      </c>
      <c r="C71" s="31"/>
      <c r="D71" s="31"/>
      <c r="E71" s="29" t="n">
        <f aca="false">IF(E31="","",(E31*$B71))</f>
        <v>105</v>
      </c>
      <c r="F71" s="29" t="n">
        <f aca="false">IF(F31="","",(F31*$B71))</f>
        <v>60</v>
      </c>
      <c r="G71" s="29" t="n">
        <f aca="false">IF(G31="","",(G31*$B71))</f>
        <v>60</v>
      </c>
      <c r="H71" s="29" t="n">
        <f aca="false">IF(H31="","",(H31*$B71))</f>
        <v>150</v>
      </c>
      <c r="I71" s="29" t="n">
        <f aca="false">IF(I31="","",(I31*$B71))</f>
        <v>240</v>
      </c>
      <c r="J71" s="29" t="n">
        <f aca="false">IF(J31="","",(J31*$B71))</f>
        <v>120</v>
      </c>
      <c r="K71" s="29" t="n">
        <f aca="false">IF(K31="","",(K31*$B71))</f>
        <v>150</v>
      </c>
      <c r="L71" s="29" t="n">
        <f aca="false">IF(L31="","",(L31*$B71))</f>
        <v>255</v>
      </c>
      <c r="M71" s="29" t="n">
        <f aca="false">IF(M31="","",(M31*$B71))</f>
        <v>45</v>
      </c>
      <c r="N71" s="29" t="n">
        <f aca="false">IF(N31="","",(N31*$B71))</f>
        <v>285</v>
      </c>
      <c r="O71" s="29" t="n">
        <f aca="false">IF(O31="","",(O31*$B71))</f>
        <v>225</v>
      </c>
      <c r="P71" s="30" t="n">
        <f aca="false">IF(P31="","",(P31*$B71))</f>
        <v>180</v>
      </c>
      <c r="Q71" s="30" t="n">
        <f aca="false">IF(Q31="","",(Q31*$B71))</f>
        <v>285</v>
      </c>
      <c r="R71" s="30" t="n">
        <f aca="false">IF(R31="","",(R31*$B71))</f>
        <v>180</v>
      </c>
      <c r="S71" s="30" t="n">
        <f aca="false">IF(S31="","",(S31*$B71))</f>
        <v>225</v>
      </c>
      <c r="T71" s="30" t="n">
        <f aca="false">IF(T31="","",(T31*$B71))</f>
        <v>195</v>
      </c>
      <c r="U71" s="30" t="n">
        <f aca="false">IF(U31="","",(U31*$B71))</f>
        <v>270</v>
      </c>
      <c r="V71" s="30" t="n">
        <f aca="false">IF(V31="","",(V31*$B71))</f>
        <v>210</v>
      </c>
      <c r="W71" s="30" t="n">
        <f aca="false">IF(W31="","",(W31*$B71))</f>
        <v>210</v>
      </c>
      <c r="X71" s="30" t="n">
        <f aca="false">IF(X31="","",(X31*$B71))</f>
        <v>180</v>
      </c>
      <c r="Y71" s="30" t="n">
        <f aca="false">IF(Y31="","",(Y31*$B71))</f>
        <v>285</v>
      </c>
      <c r="Z71" s="30" t="n">
        <f aca="false">IF(Z31="","",(Z31*$B71))</f>
        <v>270</v>
      </c>
      <c r="AA71" s="30" t="n">
        <f aca="false">IF(AA31="","",(AA31*$B71))</f>
        <v>30</v>
      </c>
      <c r="AB71" s="30" t="n">
        <f aca="false">IF(AB31="","",(AB31*$B71))</f>
        <v>0</v>
      </c>
      <c r="AC71" s="30" t="n">
        <f aca="false">IF(AC31="","",(AC31*$B71))</f>
        <v>0</v>
      </c>
      <c r="AD71" s="30" t="n">
        <f aca="false">IF(AD31="","",(AD31*$B71))</f>
        <v>75</v>
      </c>
      <c r="AE71" s="30" t="n">
        <f aca="false">IF(AE31="","",(AE31*$B71))</f>
        <v>210</v>
      </c>
      <c r="AF71" s="30" t="n">
        <f aca="false">IF(AF31="","",(AF31*$B71))</f>
        <v>45</v>
      </c>
      <c r="AG71" s="30" t="n">
        <f aca="false">IF(AG31="","",(AG31*$B71))</f>
        <v>135</v>
      </c>
      <c r="AH71" s="30" t="n">
        <f aca="false">IF(AH31="","",(AH31*$B71))</f>
        <v>195</v>
      </c>
      <c r="AI71" s="30" t="n">
        <f aca="false">IF(AI31="","",(AI31*$B71))</f>
        <v>165</v>
      </c>
      <c r="AJ71" s="30" t="n">
        <f aca="false">IF(AJ31="","",(AJ31*$B71))</f>
        <v>247.5</v>
      </c>
      <c r="AK71" s="30" t="n">
        <f aca="false">IF(AK31="","",(AK31*$B71))</f>
        <v>255</v>
      </c>
      <c r="AL71" s="30" t="n">
        <f aca="false">IF(AL31="","",(AL31*$B71))</f>
        <v>225</v>
      </c>
      <c r="AM71" s="30" t="n">
        <f aca="false">IF(AM31="","",(AM31*$B71))</f>
        <v>202.5</v>
      </c>
      <c r="AN71" s="30" t="n">
        <f aca="false">IF(AN31="","",(AN31*$B71))</f>
        <v>195</v>
      </c>
      <c r="AO71" s="30" t="n">
        <f aca="false">IF(AO31="","",(AO31*$B71))</f>
        <v>172.5</v>
      </c>
      <c r="AP71" s="30" t="n">
        <f aca="false">IF(AP31="","",(AP31*$B71))</f>
        <v>90</v>
      </c>
      <c r="AQ71" s="30" t="n">
        <f aca="false">IF(AQ31="","",(AQ31*$B71))</f>
        <v>150</v>
      </c>
      <c r="AR71" s="30" t="n">
        <f aca="false">IF(AR31="","",(AR31*$B71))</f>
        <v>112.5</v>
      </c>
      <c r="AS71" s="30" t="n">
        <f aca="false">IF(AS31="","",(AS31*$B71))</f>
        <v>75</v>
      </c>
      <c r="AT71" s="30" t="n">
        <f aca="false">IF(AT31="","",(AT31*$B71))</f>
        <v>90</v>
      </c>
      <c r="AU71" s="30" t="n">
        <f aca="false">IF(AU31="","",(AU31*$B71))</f>
        <v>135</v>
      </c>
      <c r="AV71" s="30" t="n">
        <f aca="false">IF(AV31="","",(AV31*$B71))</f>
        <v>225</v>
      </c>
      <c r="AW71" s="30" t="n">
        <f aca="false">IF(AW31="","",(AW31*$B71))</f>
        <v>195</v>
      </c>
      <c r="AX71" s="30" t="str">
        <f aca="false">IF(AX31="","",(AX31*$B71))</f>
        <v/>
      </c>
      <c r="AY71" s="30" t="str">
        <f aca="false">IF(AY31="","",(AY31*$B71))</f>
        <v/>
      </c>
      <c r="AZ71" s="30" t="str">
        <f aca="false">IF(AZ31="","",(AZ31*$B71))</f>
        <v/>
      </c>
      <c r="BA71" s="30" t="str">
        <f aca="false">IF(BA31="","",(BA31*$B71))</f>
        <v/>
      </c>
      <c r="BB71" s="30" t="str">
        <f aca="false">IF(BB31="","",(BB31*$B71))</f>
        <v/>
      </c>
    </row>
    <row r="72" customFormat="false" ht="13.8" hidden="false" customHeight="false" outlineLevel="0" collapsed="false">
      <c r="A72" s="19" t="s">
        <v>9</v>
      </c>
      <c r="B72" s="33" t="n">
        <v>15</v>
      </c>
      <c r="C72" s="31"/>
      <c r="D72" s="31"/>
      <c r="E72" s="36" t="str">
        <f aca="false">IF(E32="","",(E32*$B72))</f>
        <v/>
      </c>
      <c r="F72" s="36" t="str">
        <f aca="false">IF(F32="","",(F32*$B72))</f>
        <v/>
      </c>
      <c r="G72" s="36" t="str">
        <f aca="false">IF(G32="","",(G32*$B72))</f>
        <v/>
      </c>
      <c r="H72" s="36" t="str">
        <f aca="false">IF(H32="","",(H32*$B72))</f>
        <v/>
      </c>
      <c r="I72" s="36" t="str">
        <f aca="false">IF(I32="","",(I32*$B72))</f>
        <v/>
      </c>
      <c r="J72" s="36" t="str">
        <f aca="false">IF(J32="","",(J32*$B72))</f>
        <v/>
      </c>
      <c r="K72" s="36" t="str">
        <f aca="false">IF(K32="","",(K32*$B72))</f>
        <v/>
      </c>
      <c r="L72" s="36" t="str">
        <f aca="false">IF(L32="","",(L32*$B72))</f>
        <v/>
      </c>
      <c r="M72" s="36" t="str">
        <f aca="false">IF(M32="","",(M32*$B72))</f>
        <v/>
      </c>
      <c r="N72" s="29" t="n">
        <f aca="false">IF(N32="","",(N32*$B72))</f>
        <v>285</v>
      </c>
      <c r="O72" s="29" t="n">
        <f aca="false">IF(O32="","",(O32*$B72))</f>
        <v>225</v>
      </c>
      <c r="P72" s="30" t="n">
        <f aca="false">IF(P32="","",(P32*$B72))</f>
        <v>180</v>
      </c>
      <c r="Q72" s="30" t="n">
        <f aca="false">IF(Q32="","",(Q32*$B72))</f>
        <v>285</v>
      </c>
      <c r="R72" s="30" t="n">
        <f aca="false">IF(R32="","",(R32*$B72))</f>
        <v>195</v>
      </c>
      <c r="S72" s="30" t="n">
        <f aca="false">IF(S32="","",(S32*$B72))</f>
        <v>225</v>
      </c>
      <c r="T72" s="30" t="n">
        <f aca="false">IF(T32="","",(T32*$B72))</f>
        <v>195</v>
      </c>
      <c r="U72" s="30" t="n">
        <f aca="false">IF(U32="","",(U32*$B72))</f>
        <v>270</v>
      </c>
      <c r="V72" s="30" t="n">
        <f aca="false">IF(V32="","",(V32*$B72))</f>
        <v>240</v>
      </c>
      <c r="W72" s="30" t="n">
        <f aca="false">IF(W32="","",(W32*$B72))</f>
        <v>165</v>
      </c>
      <c r="X72" s="30" t="n">
        <f aca="false">IF(X32="","",(X32*$B72))</f>
        <v>180</v>
      </c>
      <c r="Y72" s="30" t="n">
        <f aca="false">IF(Y32="","",(Y32*$B72))</f>
        <v>255</v>
      </c>
      <c r="Z72" s="30" t="n">
        <f aca="false">IF(Z32="","",(Z32*$B72))</f>
        <v>210</v>
      </c>
      <c r="AA72" s="30" t="n">
        <f aca="false">IF(AA32="","",(AA32*$B72))</f>
        <v>45</v>
      </c>
      <c r="AB72" s="30" t="n">
        <f aca="false">IF(AB32="","",(AB32*$B72))</f>
        <v>0</v>
      </c>
      <c r="AC72" s="30" t="n">
        <f aca="false">IF(AC32="","",(AC32*$B72))</f>
        <v>0</v>
      </c>
      <c r="AD72" s="30" t="n">
        <f aca="false">IF(AD32="","",(AD32*$B72))</f>
        <v>75</v>
      </c>
      <c r="AE72" s="30" t="n">
        <f aca="false">IF(AE32="","",(AE32*$B72))</f>
        <v>225</v>
      </c>
      <c r="AF72" s="30" t="n">
        <f aca="false">IF(AF32="","",(AF32*$B72))</f>
        <v>45</v>
      </c>
      <c r="AG72" s="30" t="n">
        <f aca="false">IF(AG32="","",(AG32*$B72))</f>
        <v>135</v>
      </c>
      <c r="AH72" s="30" t="n">
        <f aca="false">IF(AH32="","",(AH32*$B72))</f>
        <v>150</v>
      </c>
      <c r="AI72" s="30" t="n">
        <f aca="false">IF(AI32="","",(AI32*$B72))</f>
        <v>150</v>
      </c>
      <c r="AJ72" s="30" t="n">
        <f aca="false">IF(AJ32="","",(AJ32*$B72))</f>
        <v>247.5</v>
      </c>
      <c r="AK72" s="30" t="n">
        <f aca="false">IF(AK32="","",(AK32*$B72))</f>
        <v>240</v>
      </c>
      <c r="AL72" s="30" t="n">
        <f aca="false">IF(AL32="","",(AL32*$B72))</f>
        <v>232.5</v>
      </c>
      <c r="AM72" s="30" t="n">
        <f aca="false">IF(AM32="","",(AM32*$B72))</f>
        <v>202.5</v>
      </c>
      <c r="AN72" s="30" t="n">
        <f aca="false">IF(AN32="","",(AN32*$B72))</f>
        <v>172.5</v>
      </c>
      <c r="AO72" s="30" t="n">
        <f aca="false">IF(AO32="","",(AO32*$B72))</f>
        <v>195</v>
      </c>
      <c r="AP72" s="30" t="n">
        <f aca="false">IF(AP32="","",(AP32*$B72))</f>
        <v>90</v>
      </c>
      <c r="AQ72" s="30" t="n">
        <f aca="false">IF(AQ32="","",(AQ32*$B72))</f>
        <v>90</v>
      </c>
      <c r="AR72" s="30" t="n">
        <f aca="false">IF(AR32="","",(AR32*$B72))</f>
        <v>97.5</v>
      </c>
      <c r="AS72" s="30" t="n">
        <f aca="false">IF(AS32="","",(AS32*$B72))</f>
        <v>120</v>
      </c>
      <c r="AT72" s="30" t="n">
        <f aca="false">IF(AT32="","",(AT32*$B72))</f>
        <v>90</v>
      </c>
      <c r="AU72" s="30" t="n">
        <f aca="false">IF(AU32="","",(AU32*$B72))</f>
        <v>60</v>
      </c>
      <c r="AV72" s="30" t="n">
        <f aca="false">IF(AV32="","",(AV32*$B72))</f>
        <v>150</v>
      </c>
      <c r="AW72" s="30" t="n">
        <f aca="false">IF(AW32="","",(AW32*$B72))</f>
        <v>150</v>
      </c>
      <c r="AX72" s="30" t="str">
        <f aca="false">IF(AX32="","",(AX32*$B72))</f>
        <v/>
      </c>
      <c r="AY72" s="30" t="str">
        <f aca="false">IF(AY32="","",(AY32*$B72))</f>
        <v/>
      </c>
      <c r="AZ72" s="30" t="str">
        <f aca="false">IF(AZ32="","",(AZ32*$B72))</f>
        <v/>
      </c>
      <c r="BA72" s="30" t="str">
        <f aca="false">IF(BA32="","",(BA32*$B72))</f>
        <v/>
      </c>
      <c r="BB72" s="30" t="str">
        <f aca="false">IF(BB32="","",(BB32*$B72))</f>
        <v/>
      </c>
    </row>
    <row r="73" customFormat="false" ht="13.8" hidden="false" customHeight="false" outlineLevel="0" collapsed="false">
      <c r="A73" s="19" t="s">
        <v>10</v>
      </c>
      <c r="B73" s="33" t="n">
        <v>15</v>
      </c>
      <c r="C73" s="31"/>
      <c r="D73" s="31"/>
      <c r="E73" s="36" t="str">
        <f aca="false">IF(E33="","",(E33*$B73))</f>
        <v/>
      </c>
      <c r="F73" s="36" t="str">
        <f aca="false">IF(F33="","",(F33*$B73))</f>
        <v/>
      </c>
      <c r="G73" s="36" t="str">
        <f aca="false">IF(G33="","",(G33*$B73))</f>
        <v/>
      </c>
      <c r="H73" s="36" t="str">
        <f aca="false">IF(H33="","",(H33*$B73))</f>
        <v/>
      </c>
      <c r="I73" s="36" t="str">
        <f aca="false">IF(I33="","",(I33*$B73))</f>
        <v/>
      </c>
      <c r="J73" s="36" t="str">
        <f aca="false">IF(J33="","",(J33*$B73))</f>
        <v/>
      </c>
      <c r="K73" s="36" t="str">
        <f aca="false">IF(K33="","",(K33*$B73))</f>
        <v/>
      </c>
      <c r="L73" s="36" t="str">
        <f aca="false">IF(L33="","",(L33*$B73))</f>
        <v/>
      </c>
      <c r="M73" s="36" t="str">
        <f aca="false">IF(M33="","",(M33*$B73))</f>
        <v/>
      </c>
      <c r="N73" s="29" t="n">
        <f aca="false">IF(N33="","",(N33*$B73))</f>
        <v>255</v>
      </c>
      <c r="O73" s="29" t="n">
        <f aca="false">IF(O33="","",(O33*$B73))</f>
        <v>210</v>
      </c>
      <c r="P73" s="30" t="n">
        <f aca="false">IF(P33="","",(P33*$B73))</f>
        <v>165</v>
      </c>
      <c r="Q73" s="30" t="n">
        <f aca="false">IF(Q33="","",(Q33*$B73))</f>
        <v>255</v>
      </c>
      <c r="R73" s="30" t="n">
        <f aca="false">IF(R33="","",(R33*$B73))</f>
        <v>195</v>
      </c>
      <c r="S73" s="30" t="n">
        <f aca="false">IF(S33="","",(S33*$B73))</f>
        <v>240</v>
      </c>
      <c r="T73" s="30" t="n">
        <f aca="false">IF(T33="","",(T33*$B73))</f>
        <v>165</v>
      </c>
      <c r="U73" s="30" t="n">
        <f aca="false">IF(U33="","",(U33*$B73))</f>
        <v>255</v>
      </c>
      <c r="V73" s="30" t="n">
        <f aca="false">IF(V33="","",(V33*$B73))</f>
        <v>225</v>
      </c>
      <c r="W73" s="30" t="n">
        <f aca="false">IF(W33="","",(W33*$B73))</f>
        <v>240</v>
      </c>
      <c r="X73" s="30" t="n">
        <f aca="false">IF(X33="","",(X33*$B73))</f>
        <v>195</v>
      </c>
      <c r="Y73" s="30" t="n">
        <f aca="false">IF(Y33="","",(Y33*$B73))</f>
        <v>255</v>
      </c>
      <c r="Z73" s="30" t="n">
        <f aca="false">IF(Z33="","",(Z33*$B73))</f>
        <v>150</v>
      </c>
      <c r="AA73" s="30" t="n">
        <f aca="false">IF(AA33="","",(AA33*$B73))</f>
        <v>15</v>
      </c>
      <c r="AB73" s="30" t="n">
        <f aca="false">IF(AB33="","",(AB33*$B73))</f>
        <v>0</v>
      </c>
      <c r="AC73" s="30" t="n">
        <f aca="false">IF(AC33="","",(AC33*$B73))</f>
        <v>0</v>
      </c>
      <c r="AD73" s="30" t="n">
        <f aca="false">IF(AD33="","",(AD33*$B73))</f>
        <v>90</v>
      </c>
      <c r="AE73" s="30" t="n">
        <f aca="false">IF(AE33="","",(AE33*$B73))</f>
        <v>225</v>
      </c>
      <c r="AF73" s="30" t="n">
        <f aca="false">IF(AF33="","",(AF33*$B73))</f>
        <v>15</v>
      </c>
      <c r="AG73" s="30" t="n">
        <f aca="false">IF(AG33="","",(AG33*$B73))</f>
        <v>120</v>
      </c>
      <c r="AH73" s="30" t="n">
        <f aca="false">IF(AH33="","",(AH33*$B73))</f>
        <v>195</v>
      </c>
      <c r="AI73" s="30" t="n">
        <f aca="false">IF(AI33="","",(AI33*$B73))</f>
        <v>135</v>
      </c>
      <c r="AJ73" s="30" t="n">
        <f aca="false">IF(AJ33="","",(AJ33*$B73))</f>
        <v>262.5</v>
      </c>
      <c r="AK73" s="30" t="n">
        <f aca="false">IF(AK33="","",(AK33*$B73))</f>
        <v>270</v>
      </c>
      <c r="AL73" s="30" t="n">
        <f aca="false">IF(AL33="","",(AL33*$B73))</f>
        <v>187.5</v>
      </c>
      <c r="AM73" s="30" t="n">
        <f aca="false">IF(AM33="","",(AM33*$B73))</f>
        <v>217.5</v>
      </c>
      <c r="AN73" s="30" t="n">
        <f aca="false">IF(AN33="","",(AN33*$B73))</f>
        <v>180</v>
      </c>
      <c r="AO73" s="30" t="n">
        <f aca="false">IF(AO33="","",(AO33*$B73))</f>
        <v>165</v>
      </c>
      <c r="AP73" s="30" t="n">
        <f aca="false">IF(AP33="","",(AP33*$B73))</f>
        <v>45</v>
      </c>
      <c r="AQ73" s="30" t="n">
        <f aca="false">IF(AQ33="","",(AQ33*$B73))</f>
        <v>90</v>
      </c>
      <c r="AR73" s="30" t="n">
        <f aca="false">IF(AR33="","",(AR33*$B73))</f>
        <v>120</v>
      </c>
      <c r="AS73" s="30" t="n">
        <f aca="false">IF(AS33="","",(AS33*$B73))</f>
        <v>142.5</v>
      </c>
      <c r="AT73" s="30" t="n">
        <f aca="false">IF(AT33="","",(AT33*$B73))</f>
        <v>60</v>
      </c>
      <c r="AU73" s="30" t="n">
        <f aca="false">IF(AU33="","",(AU33*$B73))</f>
        <v>60</v>
      </c>
      <c r="AV73" s="30" t="n">
        <f aca="false">IF(AV33="","",(AV33*$B73))</f>
        <v>105</v>
      </c>
      <c r="AW73" s="30" t="n">
        <f aca="false">IF(AW33="","",(AW33*$B73))</f>
        <v>180</v>
      </c>
      <c r="AX73" s="30" t="str">
        <f aca="false">IF(AX33="","",(AX33*$B73))</f>
        <v/>
      </c>
      <c r="AY73" s="30" t="str">
        <f aca="false">IF(AY33="","",(AY33*$B73))</f>
        <v/>
      </c>
      <c r="AZ73" s="30" t="str">
        <f aca="false">IF(AZ33="","",(AZ33*$B73))</f>
        <v/>
      </c>
      <c r="BA73" s="30" t="str">
        <f aca="false">IF(BA33="","",(BA33*$B73))</f>
        <v/>
      </c>
      <c r="BB73" s="30" t="str">
        <f aca="false">IF(BB33="","",(BB33*$B73))</f>
        <v/>
      </c>
    </row>
    <row r="74" customFormat="false" ht="13.8" hidden="false" customHeight="false" outlineLevel="0" collapsed="false">
      <c r="A74" s="24" t="s">
        <v>11</v>
      </c>
      <c r="B74" s="33" t="n">
        <v>15</v>
      </c>
      <c r="C74" s="31"/>
      <c r="D74" s="31"/>
      <c r="E74" s="29" t="n">
        <f aca="false">IF(E34="","",(E34*$B74))</f>
        <v>90</v>
      </c>
      <c r="F74" s="29" t="n">
        <f aca="false">IF(F34="","",(F34*$B74))</f>
        <v>120</v>
      </c>
      <c r="G74" s="29" t="n">
        <f aca="false">IF(G34="","",(G34*$B74))</f>
        <v>105</v>
      </c>
      <c r="H74" s="29" t="n">
        <f aca="false">IF(H34="","",(H34*$B74))</f>
        <v>210</v>
      </c>
      <c r="I74" s="29" t="n">
        <f aca="false">IF(I34="","",(I34*$B74))</f>
        <v>330</v>
      </c>
      <c r="J74" s="29" t="n">
        <f aca="false">IF(J34="","",(J34*$B74))</f>
        <v>225</v>
      </c>
      <c r="K74" s="29" t="n">
        <f aca="false">IF(K34="","",(K34*$B74))</f>
        <v>285</v>
      </c>
      <c r="L74" s="29" t="str">
        <f aca="false">IF(L34="","",(L34*$B74))</f>
        <v/>
      </c>
      <c r="M74" s="29" t="str">
        <f aca="false">IF(M34="","",(M34*$B74))</f>
        <v/>
      </c>
      <c r="N74" s="29" t="str">
        <f aca="false">IF(N34="","",(N34*$B74))</f>
        <v/>
      </c>
      <c r="O74" s="29" t="str">
        <f aca="false">IF(O34="","",(O34*$B74))</f>
        <v/>
      </c>
      <c r="P74" s="30" t="str">
        <f aca="false">IF(P34="","",(P34*$B74))</f>
        <v/>
      </c>
      <c r="Q74" s="30" t="str">
        <f aca="false">IF(Q34="","",(Q34*$B74))</f>
        <v/>
      </c>
      <c r="R74" s="30" t="str">
        <f aca="false">IF(R34="","",(R34*$B74))</f>
        <v/>
      </c>
      <c r="S74" s="30" t="str">
        <f aca="false">IF(S34="","",(S34*$B74))</f>
        <v/>
      </c>
      <c r="T74" s="30" t="str">
        <f aca="false">IF(T34="","",(T34*$B74))</f>
        <v/>
      </c>
      <c r="U74" s="30" t="str">
        <f aca="false">IF(U34="","",(U34*$B74))</f>
        <v/>
      </c>
      <c r="V74" s="30" t="str">
        <f aca="false">IF(V34="","",(V34*$B74))</f>
        <v/>
      </c>
      <c r="W74" s="30" t="str">
        <f aca="false">IF(W34="","",(W34*$B74))</f>
        <v/>
      </c>
      <c r="X74" s="30" t="str">
        <f aca="false">IF(X34="","",(X34*$B74))</f>
        <v/>
      </c>
      <c r="Y74" s="30" t="str">
        <f aca="false">IF(Y34="","",(Y34*$B74))</f>
        <v/>
      </c>
      <c r="Z74" s="30" t="str">
        <f aca="false">IF(Z34="","",(Z34*$B74))</f>
        <v/>
      </c>
      <c r="AA74" s="30" t="str">
        <f aca="false">IF(AA34="","",(AA34*$B74))</f>
        <v/>
      </c>
      <c r="AB74" s="30" t="str">
        <f aca="false">IF(AB34="","",(AB34*$B74))</f>
        <v/>
      </c>
      <c r="AC74" s="30" t="str">
        <f aca="false">IF(AC34="","",(AC34*$B74))</f>
        <v/>
      </c>
      <c r="AD74" s="30" t="str">
        <f aca="false">IF(AD34="","",(AD34*$B74))</f>
        <v/>
      </c>
      <c r="AE74" s="30" t="str">
        <f aca="false">IF(AE34="","",(AE34*$B74))</f>
        <v/>
      </c>
      <c r="AF74" s="30" t="str">
        <f aca="false">IF(AF34="","",(AF34*$B74))</f>
        <v/>
      </c>
      <c r="AG74" s="30" t="str">
        <f aca="false">IF(AG34="","",(AG34*$B74))</f>
        <v/>
      </c>
      <c r="AH74" s="30" t="str">
        <f aca="false">IF(AH34="","",(AH34*$B74))</f>
        <v/>
      </c>
      <c r="AI74" s="30" t="str">
        <f aca="false">IF(AI34="","",(AI34*$B74))</f>
        <v/>
      </c>
      <c r="AJ74" s="30" t="str">
        <f aca="false">IF(AJ34="","",(AJ34*$B74))</f>
        <v/>
      </c>
      <c r="AK74" s="30" t="str">
        <f aca="false">IF(AK34="","",(AK34*$B74))</f>
        <v/>
      </c>
      <c r="AL74" s="30" t="str">
        <f aca="false">IF(AL34="","",(AL34*$B74))</f>
        <v/>
      </c>
      <c r="AM74" s="30" t="str">
        <f aca="false">IF(AM34="","",(AM34*$B74))</f>
        <v/>
      </c>
      <c r="AN74" s="30" t="str">
        <f aca="false">IF(AN34="","",(AN34*$B74))</f>
        <v/>
      </c>
      <c r="AO74" s="30" t="str">
        <f aca="false">IF(AO34="","",(AO34*$B74))</f>
        <v/>
      </c>
      <c r="AP74" s="30" t="str">
        <f aca="false">IF(AP34="","",(AP34*$B74))</f>
        <v/>
      </c>
      <c r="AQ74" s="30" t="str">
        <f aca="false">IF(AQ34="","",(AQ34*$B74))</f>
        <v/>
      </c>
      <c r="AR74" s="30" t="str">
        <f aca="false">IF(AR34="","",(AR34*$B74))</f>
        <v/>
      </c>
      <c r="AS74" s="30" t="str">
        <f aca="false">IF(AS34="","",(AS34*$B74))</f>
        <v/>
      </c>
      <c r="AT74" s="30" t="str">
        <f aca="false">IF(AT34="","",(AT34*$B74))</f>
        <v/>
      </c>
      <c r="AU74" s="30" t="str">
        <f aca="false">IF(AU34="","",(AU34*$B74))</f>
        <v/>
      </c>
      <c r="AV74" s="30" t="str">
        <f aca="false">IF(AV34="","",(AV34*$B74))</f>
        <v/>
      </c>
      <c r="AW74" s="30" t="str">
        <f aca="false">IF(AW34="","",(AW34*$B74))</f>
        <v/>
      </c>
      <c r="AX74" s="30" t="str">
        <f aca="false">IF(AX34="","",(AX34*$B74))</f>
        <v/>
      </c>
      <c r="AY74" s="30" t="str">
        <f aca="false">IF(AY34="","",(AY34*$B74))</f>
        <v/>
      </c>
      <c r="AZ74" s="30" t="str">
        <f aca="false">IF(AZ34="","",(AZ34*$B74))</f>
        <v/>
      </c>
      <c r="BA74" s="30" t="str">
        <f aca="false">IF(BA34="","",(BA34*$B74))</f>
        <v/>
      </c>
      <c r="BB74" s="30" t="str">
        <f aca="false">IF(BB34="","",(BB34*$B74))</f>
        <v/>
      </c>
    </row>
    <row r="75" customFormat="false" ht="13.8" hidden="false" customHeight="false" outlineLevel="0" collapsed="false">
      <c r="A75" s="24" t="s">
        <v>12</v>
      </c>
      <c r="B75" s="33" t="n">
        <v>15</v>
      </c>
      <c r="C75" s="31"/>
      <c r="D75" s="31"/>
      <c r="E75" s="29" t="n">
        <f aca="false">IF(E35="","",(E35*$B75))</f>
        <v>90</v>
      </c>
      <c r="F75" s="29" t="n">
        <f aca="false">IF(F35="","",(F35*$B75))</f>
        <v>120</v>
      </c>
      <c r="G75" s="29" t="n">
        <f aca="false">IF(G35="","",(G35*$B75))</f>
        <v>105</v>
      </c>
      <c r="H75" s="29" t="n">
        <f aca="false">IF(H35="","",(H35*$B75))</f>
        <v>225</v>
      </c>
      <c r="I75" s="29" t="n">
        <f aca="false">IF(I35="","",(I35*$B75))</f>
        <v>345</v>
      </c>
      <c r="J75" s="29" t="n">
        <f aca="false">IF(J35="","",(J35*$B75))</f>
        <v>225</v>
      </c>
      <c r="K75" s="29" t="n">
        <f aca="false">IF(K35="","",(K35*$B75))</f>
        <v>330</v>
      </c>
      <c r="L75" s="29" t="str">
        <f aca="false">IF(L35="","",(L35*$B75))</f>
        <v/>
      </c>
      <c r="M75" s="29" t="str">
        <f aca="false">IF(M35="","",(M35*$B75))</f>
        <v/>
      </c>
      <c r="N75" s="29" t="str">
        <f aca="false">IF(N35="","",(N35*$B75))</f>
        <v/>
      </c>
      <c r="O75" s="29" t="str">
        <f aca="false">IF(O35="","",(O35*$B75))</f>
        <v/>
      </c>
      <c r="P75" s="30" t="str">
        <f aca="false">IF(P35="","",(P35*$B75))</f>
        <v/>
      </c>
      <c r="Q75" s="30" t="str">
        <f aca="false">IF(Q35="","",(Q35*$B75))</f>
        <v/>
      </c>
      <c r="R75" s="30" t="str">
        <f aca="false">IF(R35="","",(R35*$B75))</f>
        <v/>
      </c>
      <c r="S75" s="30" t="str">
        <f aca="false">IF(S35="","",(S35*$B75))</f>
        <v/>
      </c>
      <c r="T75" s="30" t="str">
        <f aca="false">IF(T35="","",(T35*$B75))</f>
        <v/>
      </c>
      <c r="U75" s="30" t="str">
        <f aca="false">IF(U35="","",(U35*$B75))</f>
        <v/>
      </c>
      <c r="V75" s="30" t="str">
        <f aca="false">IF(V35="","",(V35*$B75))</f>
        <v/>
      </c>
      <c r="W75" s="30" t="str">
        <f aca="false">IF(W35="","",(W35*$B75))</f>
        <v/>
      </c>
      <c r="X75" s="30" t="str">
        <f aca="false">IF(X35="","",(X35*$B75))</f>
        <v/>
      </c>
      <c r="Y75" s="30" t="str">
        <f aca="false">IF(Y35="","",(Y35*$B75))</f>
        <v/>
      </c>
      <c r="Z75" s="30" t="str">
        <f aca="false">IF(Z35="","",(Z35*$B75))</f>
        <v/>
      </c>
      <c r="AA75" s="30" t="str">
        <f aca="false">IF(AA35="","",(AA35*$B75))</f>
        <v/>
      </c>
      <c r="AB75" s="30" t="str">
        <f aca="false">IF(AB35="","",(AB35*$B75))</f>
        <v/>
      </c>
      <c r="AC75" s="30" t="str">
        <f aca="false">IF(AC35="","",(AC35*$B75))</f>
        <v/>
      </c>
      <c r="AD75" s="30" t="str">
        <f aca="false">IF(AD35="","",(AD35*$B75))</f>
        <v/>
      </c>
      <c r="AE75" s="30" t="str">
        <f aca="false">IF(AE35="","",(AE35*$B75))</f>
        <v/>
      </c>
      <c r="AF75" s="30" t="str">
        <f aca="false">IF(AF35="","",(AF35*$B75))</f>
        <v/>
      </c>
      <c r="AG75" s="30" t="str">
        <f aca="false">IF(AG35="","",(AG35*$B75))</f>
        <v/>
      </c>
      <c r="AH75" s="30" t="str">
        <f aca="false">IF(AH35="","",(AH35*$B75))</f>
        <v/>
      </c>
      <c r="AI75" s="30" t="str">
        <f aca="false">IF(AI35="","",(AI35*$B75))</f>
        <v/>
      </c>
      <c r="AJ75" s="30" t="str">
        <f aca="false">IF(AJ35="","",(AJ35*$B75))</f>
        <v/>
      </c>
      <c r="AK75" s="30" t="str">
        <f aca="false">IF(AK35="","",(AK35*$B75))</f>
        <v/>
      </c>
      <c r="AL75" s="30" t="str">
        <f aca="false">IF(AL35="","",(AL35*$B75))</f>
        <v/>
      </c>
      <c r="AM75" s="30" t="str">
        <f aca="false">IF(AM35="","",(AM35*$B75))</f>
        <v/>
      </c>
      <c r="AN75" s="30" t="str">
        <f aca="false">IF(AN35="","",(AN35*$B75))</f>
        <v/>
      </c>
      <c r="AO75" s="30" t="str">
        <f aca="false">IF(AO35="","",(AO35*$B75))</f>
        <v/>
      </c>
      <c r="AP75" s="30" t="str">
        <f aca="false">IF(AP35="","",(AP35*$B75))</f>
        <v/>
      </c>
      <c r="AQ75" s="30" t="str">
        <f aca="false">IF(AQ35="","",(AQ35*$B75))</f>
        <v/>
      </c>
      <c r="AR75" s="30" t="str">
        <f aca="false">IF(AR35="","",(AR35*$B75))</f>
        <v/>
      </c>
      <c r="AS75" s="30" t="str">
        <f aca="false">IF(AS35="","",(AS35*$B75))</f>
        <v/>
      </c>
      <c r="AT75" s="30" t="str">
        <f aca="false">IF(AT35="","",(AT35*$B75))</f>
        <v/>
      </c>
      <c r="AU75" s="30" t="str">
        <f aca="false">IF(AU35="","",(AU35*$B75))</f>
        <v/>
      </c>
      <c r="AV75" s="30" t="str">
        <f aca="false">IF(AV35="","",(AV35*$B75))</f>
        <v/>
      </c>
      <c r="AW75" s="30" t="str">
        <f aca="false">IF(AW35="","",(AW35*$B75))</f>
        <v/>
      </c>
      <c r="AX75" s="30" t="str">
        <f aca="false">IF(AX35="","",(AX35*$B75))</f>
        <v/>
      </c>
      <c r="AY75" s="30" t="str">
        <f aca="false">IF(AY35="","",(AY35*$B75))</f>
        <v/>
      </c>
      <c r="AZ75" s="30" t="str">
        <f aca="false">IF(AZ35="","",(AZ35*$B75))</f>
        <v/>
      </c>
      <c r="BA75" s="30" t="str">
        <f aca="false">IF(BA35="","",(BA35*$B75))</f>
        <v/>
      </c>
      <c r="BB75" s="30" t="str">
        <f aca="false">IF(BB35="","",(BB35*$B75))</f>
        <v/>
      </c>
    </row>
    <row r="76" customFormat="false" ht="13.8" hidden="false" customHeight="false" outlineLevel="0" collapsed="false">
      <c r="A76" s="24" t="s">
        <v>13</v>
      </c>
      <c r="B76" s="37" t="n">
        <f aca="false">16/21</f>
        <v>0.761904761904762</v>
      </c>
      <c r="C76" s="31"/>
      <c r="D76" s="31"/>
      <c r="E76" s="29" t="n">
        <f aca="false">IF(E36="",0,(E36*$B76))</f>
        <v>9.14285714285714</v>
      </c>
      <c r="F76" s="29" t="n">
        <f aca="false">IF(F36="",0,(F36*$B76))</f>
        <v>9.90476190476191</v>
      </c>
      <c r="G76" s="29" t="n">
        <f aca="false">IF(G36="",0,(G36*$B76))</f>
        <v>10.6666666666667</v>
      </c>
      <c r="H76" s="29" t="n">
        <f aca="false">IF(H36="",0,(H36*$B76))</f>
        <v>7.61904761904762</v>
      </c>
      <c r="I76" s="29" t="n">
        <f aca="false">IF(I36="",0,(I36*$B76))</f>
        <v>16.7619047619048</v>
      </c>
      <c r="J76" s="29" t="n">
        <f aca="false">IF(J36="",0,(J36*$B76))</f>
        <v>11.4285714285714</v>
      </c>
      <c r="K76" s="29" t="n">
        <f aca="false">IF(K36="",0,(K36*$B76))</f>
        <v>16</v>
      </c>
      <c r="L76" s="29" t="n">
        <f aca="false">IF(L36="",0,(L36*$B76))</f>
        <v>16.7619047619048</v>
      </c>
      <c r="M76" s="29" t="n">
        <f aca="false">IF(M36="",0,(M36*$B76))</f>
        <v>2.28571428571429</v>
      </c>
      <c r="N76" s="29" t="n">
        <f aca="false">IF(N36="",0,(N36*$B76))</f>
        <v>13.7142857142857</v>
      </c>
      <c r="O76" s="29" t="n">
        <f aca="false">IF(O36="",0,(O36*$B76))</f>
        <v>7.61904761904762</v>
      </c>
      <c r="P76" s="30" t="n">
        <f aca="false">IF(P36="",0,(P36*$B76))</f>
        <v>10.6666666666667</v>
      </c>
      <c r="Q76" s="30" t="n">
        <f aca="false">IF(Q36="",0,(Q36*$B76))</f>
        <v>16.7619047619048</v>
      </c>
      <c r="R76" s="30" t="n">
        <f aca="false">IF(R36="",0,(R36*$B76))</f>
        <v>10.6666666666667</v>
      </c>
      <c r="S76" s="30" t="n">
        <f aca="false">IF(S36="",0,(S36*$B76))</f>
        <v>12.1904761904762</v>
      </c>
      <c r="T76" s="30" t="n">
        <f aca="false">IF(T36="",0,(T36*$B76))</f>
        <v>9.90476190476191</v>
      </c>
      <c r="U76" s="30" t="n">
        <f aca="false">IF(U36="",0,(U36*$B76))</f>
        <v>12.1904761904762</v>
      </c>
      <c r="V76" s="30" t="n">
        <f aca="false">IF(V36="",0,(V36*$B76))</f>
        <v>12.952380952381</v>
      </c>
      <c r="W76" s="30" t="n">
        <f aca="false">IF(W36="",0,(W36*$B76))</f>
        <v>13.7142857142857</v>
      </c>
      <c r="X76" s="30" t="n">
        <f aca="false">IF(X36="",0,(X36*$B76))</f>
        <v>12.952380952381</v>
      </c>
      <c r="Y76" s="30" t="n">
        <f aca="false">IF(Y36="",0,(Y36*$B76))</f>
        <v>13.7142857142857</v>
      </c>
      <c r="Z76" s="30" t="n">
        <f aca="false">IF(Z36="",0,(Z36*$B76))</f>
        <v>15.2380952380952</v>
      </c>
      <c r="AA76" s="30" t="n">
        <f aca="false">IF(AA36="",0,(AA36*$B76))</f>
        <v>3.04761904761905</v>
      </c>
      <c r="AB76" s="30" t="n">
        <f aca="false">IF(AB36="",0,(AB36*$B76))</f>
        <v>0</v>
      </c>
      <c r="AC76" s="30" t="n">
        <f aca="false">IF(AC36="",0,(AC36*$B76))</f>
        <v>0</v>
      </c>
      <c r="AD76" s="30" t="n">
        <f aca="false">IF(AD36="",0,(AD36*$B76))</f>
        <v>16</v>
      </c>
      <c r="AE76" s="30" t="n">
        <f aca="false">IF(AE36="",0,(AE36*$B76))</f>
        <v>15.2380952380952</v>
      </c>
      <c r="AF76" s="30" t="n">
        <f aca="false">IF(AF36="",0,(AF36*$B76))</f>
        <v>15.2380952380952</v>
      </c>
      <c r="AG76" s="30" t="n">
        <f aca="false">IF(AG36="",0,(AG36*$B76))</f>
        <v>16</v>
      </c>
      <c r="AH76" s="30" t="n">
        <f aca="false">IF(AH36="",0,(AH36*$B76))</f>
        <v>12.1904761904762</v>
      </c>
      <c r="AI76" s="30" t="n">
        <f aca="false">IF(AI36="",0,(AI36*$B76))</f>
        <v>16.7619047619048</v>
      </c>
      <c r="AJ76" s="30" t="n">
        <f aca="false">IF(AJ36="",0,(AJ36*$B76))</f>
        <v>15.2380952380952</v>
      </c>
      <c r="AK76" s="30" t="n">
        <f aca="false">IF(AK36="",0,(AK36*$B76))</f>
        <v>16</v>
      </c>
      <c r="AL76" s="30" t="n">
        <f aca="false">IF(AL36="",0,(AL36*$B76))</f>
        <v>14.4761904761905</v>
      </c>
      <c r="AM76" s="30" t="n">
        <f aca="false">IF(AM36="",0,(AM36*$B76))</f>
        <v>15.2380952380952</v>
      </c>
      <c r="AN76" s="30" t="n">
        <f aca="false">IF(AN36="",0,(AN36*$B76))</f>
        <v>16</v>
      </c>
      <c r="AO76" s="30" t="n">
        <f aca="false">IF(AO36="",0,(AO36*$B76))</f>
        <v>10.6666666666667</v>
      </c>
      <c r="AP76" s="30" t="n">
        <f aca="false">IF(AP36="",0,(AP36*$B76))</f>
        <v>11.4285714285714</v>
      </c>
      <c r="AQ76" s="30" t="n">
        <f aca="false">IF(AQ36="",0,(AQ36*$B76))</f>
        <v>15.2380952380952</v>
      </c>
      <c r="AR76" s="30" t="n">
        <f aca="false">IF(AR36="",0,(AR36*$B76))</f>
        <v>14.4761904761905</v>
      </c>
      <c r="AS76" s="30" t="n">
        <f aca="false">IF(AS36="",0,(AS36*$B76))</f>
        <v>16</v>
      </c>
      <c r="AT76" s="30" t="n">
        <f aca="false">IF(AT36="",0,(AT36*$B76))</f>
        <v>12.952380952381</v>
      </c>
      <c r="AU76" s="30" t="n">
        <f aca="false">IF(AU36="",0,(AU36*$B76))</f>
        <v>15.2380952380952</v>
      </c>
      <c r="AV76" s="30" t="n">
        <f aca="false">IF(AV36="",0,(AV36*$B76))</f>
        <v>16.7619047619048</v>
      </c>
      <c r="AW76" s="30" t="n">
        <f aca="false">IF(AW36="",0,(AW36*$B76))</f>
        <v>15.2380952380952</v>
      </c>
      <c r="AX76" s="30" t="n">
        <f aca="false">IF(AX36="",0,(AX36*$B76))</f>
        <v>0</v>
      </c>
      <c r="AY76" s="30" t="n">
        <f aca="false">IF(AY36="",0,(AY36*$B76))</f>
        <v>0</v>
      </c>
      <c r="AZ76" s="30" t="n">
        <f aca="false">IF(AZ36="",0,(AZ36*$B76))</f>
        <v>0</v>
      </c>
      <c r="BA76" s="30" t="n">
        <f aca="false">IF(BA36="",0,(BA36*$B76))</f>
        <v>0</v>
      </c>
      <c r="BB76" s="30" t="n">
        <f aca="false">IF(BB36="",0,(BB36*$B76))</f>
        <v>0</v>
      </c>
    </row>
    <row r="77" customFormat="false" ht="13.8" hidden="false" customHeight="false" outlineLevel="0" collapsed="false">
      <c r="A77" s="24" t="s">
        <v>14</v>
      </c>
      <c r="B77" s="37" t="n">
        <f aca="false">16/21</f>
        <v>0.761904761904762</v>
      </c>
      <c r="C77" s="31"/>
      <c r="D77" s="31"/>
      <c r="E77" s="29" t="n">
        <f aca="false">IF(E37="",0,(E37*$B77))</f>
        <v>8.38095238095238</v>
      </c>
      <c r="F77" s="29" t="n">
        <f aca="false">IF(F37="",0,(F37*$B77))</f>
        <v>7.61904761904762</v>
      </c>
      <c r="G77" s="29" t="n">
        <f aca="false">IF(G37="",0,(G37*$B77))</f>
        <v>6.0952380952381</v>
      </c>
      <c r="H77" s="29" t="n">
        <f aca="false">IF(H37="",0,(H37*$B77))</f>
        <v>6.0952380952381</v>
      </c>
      <c r="I77" s="29" t="n">
        <f aca="false">IF(I37="",0,(I37*$B77))</f>
        <v>16</v>
      </c>
      <c r="J77" s="29" t="n">
        <f aca="false">IF(J37="",0,(J37*$B77))</f>
        <v>6.0952380952381</v>
      </c>
      <c r="K77" s="29" t="n">
        <f aca="false">IF(K37="",0,(K37*$B77))</f>
        <v>9.90476190476191</v>
      </c>
      <c r="L77" s="29" t="n">
        <f aca="false">IF(L37="",0,(L37*$B77))</f>
        <v>16.7619047619048</v>
      </c>
      <c r="M77" s="29" t="n">
        <f aca="false">IF(M37="",0,(M37*$B77))</f>
        <v>1.52380952380952</v>
      </c>
      <c r="N77" s="29" t="n">
        <f aca="false">IF(N37="",0,(N37*$B77))</f>
        <v>13.7142857142857</v>
      </c>
      <c r="O77" s="29" t="n">
        <f aca="false">IF(O37="",0,(O37*$B77))</f>
        <v>15.2380952380952</v>
      </c>
      <c r="P77" s="30" t="n">
        <f aca="false">IF(P37="",0,(P37*$B77))</f>
        <v>10.6666666666667</v>
      </c>
      <c r="Q77" s="30" t="n">
        <f aca="false">IF(Q37="",0,(Q37*$B77))</f>
        <v>16.7619047619048</v>
      </c>
      <c r="R77" s="30" t="n">
        <f aca="false">IF(R37="",0,(R37*$B77))</f>
        <v>8.38095238095238</v>
      </c>
      <c r="S77" s="30" t="n">
        <f aca="false">IF(S37="",0,(S37*$B77))</f>
        <v>11.4285714285714</v>
      </c>
      <c r="T77" s="30" t="n">
        <f aca="false">IF(T37="",0,(T37*$B77))</f>
        <v>10.6666666666667</v>
      </c>
      <c r="U77" s="30" t="n">
        <f aca="false">IF(U37="",0,(U37*$B77))</f>
        <v>14.4761904761905</v>
      </c>
      <c r="V77" s="30" t="n">
        <f aca="false">IF(V37="",0,(V37*$B77))</f>
        <v>13.7142857142857</v>
      </c>
      <c r="W77" s="30" t="n">
        <f aca="false">IF(W37="",0,(W37*$B77))</f>
        <v>14.4761904761905</v>
      </c>
      <c r="X77" s="30" t="n">
        <f aca="false">IF(X37="",0,(X37*$B77))</f>
        <v>15.2380952380952</v>
      </c>
      <c r="Y77" s="30" t="n">
        <f aca="false">IF(Y37="",0,(Y37*$B77))</f>
        <v>15.2380952380952</v>
      </c>
      <c r="Z77" s="30" t="n">
        <f aca="false">IF(Z37="",0,(Z37*$B77))</f>
        <v>16</v>
      </c>
      <c r="AA77" s="30" t="n">
        <f aca="false">IF(AA37="",0,(AA37*$B77))</f>
        <v>3.04761904761905</v>
      </c>
      <c r="AB77" s="30" t="n">
        <f aca="false">IF(AB37="",0,(AB37*$B77))</f>
        <v>0</v>
      </c>
      <c r="AC77" s="30" t="n">
        <f aca="false">IF(AC37="",0,(AC37*$B77))</f>
        <v>0</v>
      </c>
      <c r="AD77" s="30" t="n">
        <f aca="false">IF(AD37="",0,(AD37*$B77))</f>
        <v>16</v>
      </c>
      <c r="AE77" s="30" t="n">
        <f aca="false">IF(AE37="",0,(AE37*$B77))</f>
        <v>15.2380952380952</v>
      </c>
      <c r="AF77" s="30" t="n">
        <f aca="false">IF(AF37="",0,(AF37*$B77))</f>
        <v>15.2380952380952</v>
      </c>
      <c r="AG77" s="30" t="n">
        <f aca="false">IF(AG37="",0,(AG37*$B77))</f>
        <v>15.2380952380952</v>
      </c>
      <c r="AH77" s="30" t="n">
        <f aca="false">IF(AH37="",0,(AH37*$B77))</f>
        <v>12.1904761904762</v>
      </c>
      <c r="AI77" s="30" t="n">
        <f aca="false">IF(AI37="",0,(AI37*$B77))</f>
        <v>16.7619047619048</v>
      </c>
      <c r="AJ77" s="30" t="n">
        <f aca="false">IF(AJ37="",0,(AJ37*$B77))</f>
        <v>15.2380952380952</v>
      </c>
      <c r="AK77" s="30" t="n">
        <f aca="false">IF(AK37="",0,(AK37*$B77))</f>
        <v>15.2380952380952</v>
      </c>
      <c r="AL77" s="30" t="n">
        <f aca="false">IF(AL37="",0,(AL37*$B77))</f>
        <v>14.4761904761905</v>
      </c>
      <c r="AM77" s="30" t="n">
        <f aca="false">IF(AM37="",0,(AM37*$B77))</f>
        <v>14.4761904761905</v>
      </c>
      <c r="AN77" s="30" t="n">
        <f aca="false">IF(AN37="",0,(AN37*$B77))</f>
        <v>15.6190476190476</v>
      </c>
      <c r="AO77" s="30" t="n">
        <f aca="false">IF(AO37="",0,(AO37*$B77))</f>
        <v>13.7142857142857</v>
      </c>
      <c r="AP77" s="30" t="n">
        <f aca="false">IF(AP37="",0,(AP37*$B77))</f>
        <v>11.4285714285714</v>
      </c>
      <c r="AQ77" s="30" t="n">
        <f aca="false">IF(AQ37="",0,(AQ37*$B77))</f>
        <v>11.4285714285714</v>
      </c>
      <c r="AR77" s="30" t="n">
        <f aca="false">IF(AR37="",0,(AR37*$B77))</f>
        <v>15.2380952380952</v>
      </c>
      <c r="AS77" s="30" t="n">
        <f aca="false">IF(AS37="",0,(AS37*$B77))</f>
        <v>12.1904761904762</v>
      </c>
      <c r="AT77" s="30" t="n">
        <f aca="false">IF(AT37="",0,(AT37*$B77))</f>
        <v>9.14285714285714</v>
      </c>
      <c r="AU77" s="30" t="n">
        <f aca="false">IF(AU37="",0,(AU37*$B77))</f>
        <v>15.2380952380952</v>
      </c>
      <c r="AV77" s="30" t="n">
        <f aca="false">IF(AV37="",0,(AV37*$B77))</f>
        <v>16.7619047619048</v>
      </c>
      <c r="AW77" s="30" t="n">
        <f aca="false">IF(AW37="",0,(AW37*$B77))</f>
        <v>16.7619047619048</v>
      </c>
      <c r="AX77" s="30" t="n">
        <f aca="false">IF(AX37="",0,(AX37*$B77))</f>
        <v>0</v>
      </c>
      <c r="AY77" s="30" t="n">
        <f aca="false">IF(AY37="",0,(AY37*$B77))</f>
        <v>0</v>
      </c>
      <c r="AZ77" s="30" t="n">
        <f aca="false">IF(AZ37="",0,(AZ37*$B77))</f>
        <v>0</v>
      </c>
      <c r="BA77" s="30" t="n">
        <f aca="false">IF(BA37="",0,(BA37*$B77))</f>
        <v>0</v>
      </c>
      <c r="BB77" s="30" t="n">
        <f aca="false">IF(BB37="",0,(BB37*$B77))</f>
        <v>0</v>
      </c>
    </row>
    <row r="78" customFormat="false" ht="13.8" hidden="false" customHeight="false" outlineLevel="0" collapsed="false">
      <c r="A78" s="24" t="s">
        <v>15</v>
      </c>
      <c r="B78" s="37" t="n">
        <f aca="false">16/21</f>
        <v>0.761904761904762</v>
      </c>
      <c r="C78" s="31"/>
      <c r="D78" s="31"/>
      <c r="E78" s="36"/>
      <c r="F78" s="36"/>
      <c r="G78" s="36"/>
      <c r="H78" s="36"/>
      <c r="I78" s="36"/>
      <c r="J78" s="36"/>
      <c r="K78" s="36"/>
      <c r="L78" s="36"/>
      <c r="M78" s="36"/>
      <c r="N78" s="29" t="n">
        <f aca="false">IF(N38="",0,(N38*$B78))</f>
        <v>9.14285714285714</v>
      </c>
      <c r="O78" s="29" t="n">
        <f aca="false">IF(O38="",0,(O38*$B78))</f>
        <v>7.61904761904762</v>
      </c>
      <c r="P78" s="30" t="n">
        <f aca="false">IF(P38="",0,(P38*$B78))</f>
        <v>10.6666666666667</v>
      </c>
      <c r="Q78" s="30" t="n">
        <f aca="false">IF(Q38="",0,(Q38*$B78))</f>
        <v>16.7619047619048</v>
      </c>
      <c r="R78" s="30" t="n">
        <f aca="false">IF(R38="",0,(R38*$B78))</f>
        <v>7.61904761904762</v>
      </c>
      <c r="S78" s="30" t="n">
        <f aca="false">IF(S38="",0,(S38*$B78))</f>
        <v>11.4285714285714</v>
      </c>
      <c r="T78" s="30" t="n">
        <f aca="false">IF(T38="",0,(T38*$B78))</f>
        <v>10.6666666666667</v>
      </c>
      <c r="U78" s="30" t="n">
        <f aca="false">IF(U38="",0,(U38*$B78))</f>
        <v>15.2380952380952</v>
      </c>
      <c r="V78" s="30" t="n">
        <f aca="false">IF(V38="",0,(V38*$B78))</f>
        <v>12.952380952381</v>
      </c>
      <c r="W78" s="30" t="n">
        <f aca="false">IF(W38="",0,(W38*$B78))</f>
        <v>12.1904761904762</v>
      </c>
      <c r="X78" s="30" t="n">
        <f aca="false">IF(X38="",0,(X38*$B78))</f>
        <v>15.2380952380952</v>
      </c>
      <c r="Y78" s="30" t="n">
        <f aca="false">IF(Y38="",0,(Y38*$B78))</f>
        <v>13.7142857142857</v>
      </c>
      <c r="Z78" s="30" t="n">
        <f aca="false">IF(Z38="",0,(Z38*$B78))</f>
        <v>15.2380952380952</v>
      </c>
      <c r="AA78" s="30" t="n">
        <f aca="false">IF(AA38="",0,(AA38*$B78))</f>
        <v>3.80952380952381</v>
      </c>
      <c r="AB78" s="30" t="n">
        <f aca="false">IF(AB38="",0,(AB38*$B78))</f>
        <v>0</v>
      </c>
      <c r="AC78" s="30" t="n">
        <f aca="false">IF(AC38="",0,(AC38*$B78))</f>
        <v>0</v>
      </c>
      <c r="AD78" s="30" t="n">
        <f aca="false">IF(AD38="",0,(AD38*$B78))</f>
        <v>16</v>
      </c>
      <c r="AE78" s="30" t="n">
        <f aca="false">IF(AE38="",0,(AE38*$B78))</f>
        <v>13.7142857142857</v>
      </c>
      <c r="AF78" s="30" t="n">
        <f aca="false">IF(AF38="",0,(AF38*$B78))</f>
        <v>15.2380952380952</v>
      </c>
      <c r="AG78" s="30" t="n">
        <f aca="false">IF(AG38="",0,(AG38*$B78))</f>
        <v>16</v>
      </c>
      <c r="AH78" s="30" t="n">
        <f aca="false">IF(AH38="",0,(AH38*$B78))</f>
        <v>12.1904761904762</v>
      </c>
      <c r="AI78" s="30" t="n">
        <f aca="false">IF(AI38="",0,(AI38*$B78))</f>
        <v>17.5238095238095</v>
      </c>
      <c r="AJ78" s="30" t="n">
        <f aca="false">IF(AJ38="",0,(AJ38*$B78))</f>
        <v>15.2380952380952</v>
      </c>
      <c r="AK78" s="30" t="n">
        <f aca="false">IF(AK38="",0,(AK38*$B78))</f>
        <v>12.952380952381</v>
      </c>
      <c r="AL78" s="30" t="n">
        <f aca="false">IF(AL38="",0,(AL38*$B78))</f>
        <v>14.4761904761905</v>
      </c>
      <c r="AM78" s="30" t="n">
        <f aca="false">IF(AM38="",0,(AM38*$B78))</f>
        <v>13.7142857142857</v>
      </c>
      <c r="AN78" s="30" t="n">
        <f aca="false">IF(AN38="",0,(AN38*$B78))</f>
        <v>16.7619047619048</v>
      </c>
      <c r="AO78" s="30" t="n">
        <f aca="false">IF(AO38="",0,(AO38*$B78))</f>
        <v>15.2380952380952</v>
      </c>
      <c r="AP78" s="30" t="n">
        <f aca="false">IF(AP38="",0,(AP38*$B78))</f>
        <v>9.14285714285714</v>
      </c>
      <c r="AQ78" s="30" t="n">
        <f aca="false">IF(AQ38="",0,(AQ38*$B78))</f>
        <v>15.2380952380952</v>
      </c>
      <c r="AR78" s="30" t="n">
        <f aca="false">IF(AR38="",0,(AR38*$B78))</f>
        <v>15.2380952380952</v>
      </c>
      <c r="AS78" s="30" t="n">
        <f aca="false">IF(AS38="",0,(AS38*$B78))</f>
        <v>16.7619047619048</v>
      </c>
      <c r="AT78" s="30" t="n">
        <f aca="false">IF(AT38="",0,(AT38*$B78))</f>
        <v>12.952380952381</v>
      </c>
      <c r="AU78" s="30" t="n">
        <f aca="false">IF(AU38="",0,(AU38*$B78))</f>
        <v>15.2380952380952</v>
      </c>
      <c r="AV78" s="30" t="n">
        <f aca="false">IF(AV38="",0,(AV38*$B78))</f>
        <v>16.7619047619048</v>
      </c>
      <c r="AW78" s="30" t="n">
        <f aca="false">IF(AW38="",0,(AW38*$B78))</f>
        <v>16.7619047619048</v>
      </c>
      <c r="AX78" s="30" t="n">
        <f aca="false">IF(AX38="",0,(AX38*$B78))</f>
        <v>0</v>
      </c>
      <c r="AY78" s="30" t="n">
        <f aca="false">IF(AY38="",0,(AY38*$B78))</f>
        <v>0</v>
      </c>
      <c r="AZ78" s="30" t="n">
        <f aca="false">IF(AZ38="",0,(AZ38*$B78))</f>
        <v>0</v>
      </c>
      <c r="BA78" s="30" t="n">
        <f aca="false">IF(BA38="",0,(BA38*$B78))</f>
        <v>0</v>
      </c>
      <c r="BB78" s="30" t="n">
        <f aca="false">IF(BB38="",0,(BB38*$B78))</f>
        <v>0</v>
      </c>
    </row>
    <row r="79" customFormat="false" ht="13.8" hidden="false" customHeight="false" outlineLevel="0" collapsed="false">
      <c r="A79" s="24" t="s">
        <v>16</v>
      </c>
      <c r="B79" s="37" t="n">
        <f aca="false">12/21</f>
        <v>0.571428571428571</v>
      </c>
      <c r="C79" s="31"/>
      <c r="D79" s="31"/>
      <c r="E79" s="29" t="str">
        <f aca="false">IF(E39="","",(E39*$B79))</f>
        <v/>
      </c>
      <c r="F79" s="29" t="str">
        <f aca="false">IF(F39="","",(F39*$B79))</f>
        <v/>
      </c>
      <c r="G79" s="29" t="n">
        <f aca="false">IF(G39="","",(G39*$B79))</f>
        <v>4</v>
      </c>
      <c r="H79" s="29" t="n">
        <f aca="false">IF(H39="","",(H39*$B79))</f>
        <v>11.4285714285714</v>
      </c>
      <c r="I79" s="29" t="n">
        <f aca="false">IF(I39="","",(I39*$B79))</f>
        <v>10.2857142857143</v>
      </c>
      <c r="J79" s="29" t="n">
        <f aca="false">IF(J39="","",(J39*$B79))</f>
        <v>8.57142857142857</v>
      </c>
      <c r="K79" s="29" t="n">
        <f aca="false">IF(K39="","",(K39*$B79))</f>
        <v>12.5714285714286</v>
      </c>
      <c r="L79" s="29" t="str">
        <f aca="false">IF(L39="","",(L39*$B79))</f>
        <v/>
      </c>
      <c r="M79" s="29" t="str">
        <f aca="false">IF(M39="","",(M39*$B79))</f>
        <v/>
      </c>
      <c r="N79" s="29" t="str">
        <f aca="false">IF(N39="","",(N39*$B79))</f>
        <v/>
      </c>
      <c r="O79" s="29" t="str">
        <f aca="false">IF(O39="","",(O39*$B79))</f>
        <v/>
      </c>
      <c r="P79" s="30" t="str">
        <f aca="false">IF(P39="","",(P39*$B79))</f>
        <v/>
      </c>
      <c r="Q79" s="30" t="str">
        <f aca="false">IF(Q39="","",(Q39*$B79))</f>
        <v/>
      </c>
      <c r="R79" s="30" t="str">
        <f aca="false">IF(R39="","",(R39*$B79))</f>
        <v/>
      </c>
      <c r="S79" s="30" t="str">
        <f aca="false">IF(S39="","",(S39*$B79))</f>
        <v/>
      </c>
      <c r="T79" s="30" t="str">
        <f aca="false">IF(T39="","",(T39*$B79))</f>
        <v/>
      </c>
      <c r="U79" s="30" t="str">
        <f aca="false">IF(U39="","",(U39*$B79))</f>
        <v/>
      </c>
      <c r="V79" s="30" t="str">
        <f aca="false">IF(V39="","",(V39*$B79))</f>
        <v/>
      </c>
      <c r="W79" s="30" t="str">
        <f aca="false">IF(W39="","",(W39*$B79))</f>
        <v/>
      </c>
      <c r="X79" s="30" t="str">
        <f aca="false">IF(X39="","",(X39*$B79))</f>
        <v/>
      </c>
      <c r="Y79" s="30" t="str">
        <f aca="false">IF(Y39="","",(Y39*$B79))</f>
        <v/>
      </c>
      <c r="Z79" s="30" t="str">
        <f aca="false">IF(Z39="","",(Z39*$B79))</f>
        <v/>
      </c>
      <c r="AA79" s="30" t="str">
        <f aca="false">IF(AA39="","",(AA39*$B79))</f>
        <v/>
      </c>
      <c r="AB79" s="30" t="str">
        <f aca="false">IF(AB39="","",(AB39*$B79))</f>
        <v/>
      </c>
      <c r="AC79" s="30" t="str">
        <f aca="false">IF(AC39="","",(AC39*$B79))</f>
        <v/>
      </c>
      <c r="AD79" s="30" t="str">
        <f aca="false">IF(AD39="","",(AD39*$B79))</f>
        <v/>
      </c>
      <c r="AE79" s="30" t="n">
        <f aca="false">IF(AE39="","",(AE39*$B79))</f>
        <v>11.4285714285714</v>
      </c>
      <c r="AF79" s="30" t="n">
        <f aca="false">IF(AF39="","",(AF39*$B79))</f>
        <v>11.4285714285714</v>
      </c>
      <c r="AG79" s="30" t="n">
        <f aca="false">IF(AG39="","",(AG39*$B79))</f>
        <v>11.4285714285714</v>
      </c>
      <c r="AH79" s="30" t="n">
        <f aca="false">IF(AH39="","",(AH39*$B79))</f>
        <v>9.14285714285714</v>
      </c>
      <c r="AI79" s="30" t="n">
        <f aca="false">IF(AI39="","",(AI39*$B79))</f>
        <v>11.4285714285714</v>
      </c>
      <c r="AJ79" s="30" t="n">
        <f aca="false">IF(AJ39="","",(AJ39*$B79))</f>
        <v>2.85714285714286</v>
      </c>
      <c r="AK79" s="30" t="n">
        <f aca="false">IF(AK39="","",(AK39*$B79))</f>
        <v>8.57142857142857</v>
      </c>
      <c r="AL79" s="30" t="n">
        <f aca="false">IF(AL39="","",(AL39*$B79))</f>
        <v>8.57142857142857</v>
      </c>
      <c r="AM79" s="30" t="n">
        <f aca="false">IF(AM39="","",(AM39*$B79))</f>
        <v>9.14285714285714</v>
      </c>
      <c r="AN79" s="30" t="n">
        <f aca="false">IF(AN39="","",(AN39*$B79))</f>
        <v>9.71428571428571</v>
      </c>
      <c r="AO79" s="30" t="n">
        <f aca="false">IF(AO39="","",(AO39*$B79))</f>
        <v>7.42857142857143</v>
      </c>
      <c r="AP79" s="30" t="n">
        <f aca="false">IF(AP39="","",(AP39*$B79))</f>
        <v>5.71428571428571</v>
      </c>
      <c r="AQ79" s="30" t="n">
        <f aca="false">IF(AQ39="","",(AQ39*$B79))</f>
        <v>8.57142857142857</v>
      </c>
      <c r="AR79" s="30" t="n">
        <f aca="false">IF(AR39="","",(AR39*$B79))</f>
        <v>8.57142857142857</v>
      </c>
      <c r="AS79" s="30" t="n">
        <f aca="false">IF(AS39="","",(AS39*$B79))</f>
        <v>9.71428571428571</v>
      </c>
      <c r="AT79" s="30" t="n">
        <f aca="false">IF(AT39="","",(AT39*$B79))</f>
        <v>6.85714285714286</v>
      </c>
      <c r="AU79" s="30" t="n">
        <f aca="false">IF(AU39="","",(AU39*$B79))</f>
        <v>8.57142857142857</v>
      </c>
      <c r="AV79" s="30" t="n">
        <f aca="false">IF(AV39="","",(AV39*$B79))</f>
        <v>9.71428571428571</v>
      </c>
      <c r="AW79" s="30" t="n">
        <f aca="false">IF(AW39="","",(AW39*$B79))</f>
        <v>12.5714285714286</v>
      </c>
      <c r="AX79" s="30" t="str">
        <f aca="false">IF(AX39="","",(AX39*$B79))</f>
        <v/>
      </c>
      <c r="AY79" s="30" t="str">
        <f aca="false">IF(AY39="","",(AY39*$B79))</f>
        <v/>
      </c>
      <c r="AZ79" s="30" t="str">
        <f aca="false">IF(AZ39="","",(AZ39*$B79))</f>
        <v/>
      </c>
      <c r="BA79" s="30" t="str">
        <f aca="false">IF(BA39="","",(BA39*$B79))</f>
        <v/>
      </c>
      <c r="BB79" s="30" t="str">
        <f aca="false">IF(BB39="","",(BB39*$B79))</f>
        <v/>
      </c>
    </row>
    <row r="80" customFormat="false" ht="13.8" hidden="false" customHeight="false" outlineLevel="0" collapsed="false">
      <c r="A80" s="24" t="s">
        <v>17</v>
      </c>
      <c r="B80" s="37" t="n">
        <f aca="false">60/21</f>
        <v>2.85714285714286</v>
      </c>
      <c r="C80" s="31"/>
      <c r="D80" s="31"/>
      <c r="E80" s="29" t="str">
        <f aca="false">IF(E40="","",(E40*$B80))</f>
        <v/>
      </c>
      <c r="F80" s="29" t="str">
        <f aca="false">IF(F40="","",(F40*$B80))</f>
        <v/>
      </c>
      <c r="G80" s="29" t="n">
        <f aca="false">IF(G40="","",(G40*$B80))</f>
        <v>20</v>
      </c>
      <c r="H80" s="29" t="n">
        <f aca="false">IF(H40="","",(H40*$B80))</f>
        <v>57.1428571428571</v>
      </c>
      <c r="I80" s="29" t="n">
        <f aca="false">IF(I40="","",(I40*$B80))</f>
        <v>48.5714285714286</v>
      </c>
      <c r="J80" s="29" t="n">
        <f aca="false">IF(J40="","",(J40*$B80))</f>
        <v>42.8571428571429</v>
      </c>
      <c r="K80" s="29" t="n">
        <f aca="false">IF(K40="","",(K40*$B80))</f>
        <v>62.8571428571429</v>
      </c>
      <c r="L80" s="29" t="str">
        <f aca="false">IF(L40="","",(L40*$B80))</f>
        <v/>
      </c>
      <c r="M80" s="29" t="str">
        <f aca="false">IF(M40="","",(M40*$B80))</f>
        <v/>
      </c>
      <c r="N80" s="29" t="str">
        <f aca="false">IF(N40="","",(N40*$B80))</f>
        <v/>
      </c>
      <c r="O80" s="29" t="str">
        <f aca="false">IF(O40="","",(O40*$B80))</f>
        <v/>
      </c>
      <c r="P80" s="30" t="str">
        <f aca="false">IF(P40="","",(P40*$B80))</f>
        <v/>
      </c>
      <c r="Q80" s="30" t="str">
        <f aca="false">IF(Q40="","",(Q40*$B80))</f>
        <v/>
      </c>
      <c r="R80" s="30" t="str">
        <f aca="false">IF(R40="","",(R40*$B80))</f>
        <v/>
      </c>
      <c r="S80" s="30" t="str">
        <f aca="false">IF(S40="","",(S40*$B80))</f>
        <v/>
      </c>
      <c r="T80" s="30" t="str">
        <f aca="false">IF(T40="","",(T40*$B80))</f>
        <v/>
      </c>
      <c r="U80" s="30" t="str">
        <f aca="false">IF(U40="","",(U40*$B80))</f>
        <v/>
      </c>
      <c r="V80" s="30" t="str">
        <f aca="false">IF(V40="","",(V40*$B80))</f>
        <v/>
      </c>
      <c r="W80" s="30" t="str">
        <f aca="false">IF(W40="","",(W40*$B80))</f>
        <v/>
      </c>
      <c r="X80" s="30" t="str">
        <f aca="false">IF(X40="","",(X40*$B80))</f>
        <v/>
      </c>
      <c r="Y80" s="30" t="str">
        <f aca="false">IF(Y40="","",(Y40*$B80))</f>
        <v/>
      </c>
      <c r="Z80" s="30" t="str">
        <f aca="false">IF(Z40="","",(Z40*$B80))</f>
        <v/>
      </c>
      <c r="AA80" s="30" t="str">
        <f aca="false">IF(AA40="","",(AA40*$B80))</f>
        <v/>
      </c>
      <c r="AB80" s="30" t="str">
        <f aca="false">IF(AB40="","",(AB40*$B80))</f>
        <v/>
      </c>
      <c r="AC80" s="30" t="str">
        <f aca="false">IF(AC40="","",(AC40*$B80))</f>
        <v/>
      </c>
      <c r="AD80" s="30" t="str">
        <f aca="false">IF(AD40="","",(AD40*$B80))</f>
        <v/>
      </c>
      <c r="AE80" s="30" t="str">
        <f aca="false">IF(AE40="","",(AE40*$B80))</f>
        <v/>
      </c>
      <c r="AF80" s="30" t="str">
        <f aca="false">IF(AF40="","",(AF40*$B80))</f>
        <v/>
      </c>
      <c r="AG80" s="30" t="str">
        <f aca="false">IF(AG40="","",(AG40*$B80))</f>
        <v/>
      </c>
      <c r="AH80" s="30" t="str">
        <f aca="false">IF(AH40="","",(AH40*$B80))</f>
        <v/>
      </c>
      <c r="AI80" s="30" t="str">
        <f aca="false">IF(AI40="","",(AI40*$B80))</f>
        <v/>
      </c>
      <c r="AJ80" s="30" t="str">
        <f aca="false">IF(AJ40="","",(AJ40*$B80))</f>
        <v/>
      </c>
      <c r="AK80" s="30" t="str">
        <f aca="false">IF(AK40="","",(AK40*$B80))</f>
        <v/>
      </c>
      <c r="AL80" s="30" t="str">
        <f aca="false">IF(AL40="","",(AL40*$B80))</f>
        <v/>
      </c>
      <c r="AM80" s="30" t="str">
        <f aca="false">IF(AM40="","",(AM40*$B80))</f>
        <v/>
      </c>
      <c r="AN80" s="30" t="str">
        <f aca="false">IF(AN40="","",(AN40*$B80))</f>
        <v/>
      </c>
      <c r="AO80" s="30" t="str">
        <f aca="false">IF(AO40="","",(AO40*$B80))</f>
        <v/>
      </c>
      <c r="AP80" s="30" t="str">
        <f aca="false">IF(AP40="","",(AP40*$B80))</f>
        <v/>
      </c>
      <c r="AQ80" s="30" t="str">
        <f aca="false">IF(AQ40="","",(AQ40*$B80))</f>
        <v/>
      </c>
      <c r="AR80" s="30" t="str">
        <f aca="false">IF(AR40="","",(AR40*$B80))</f>
        <v/>
      </c>
      <c r="AS80" s="30" t="str">
        <f aca="false">IF(AS40="","",(AS40*$B80))</f>
        <v/>
      </c>
      <c r="AT80" s="30" t="str">
        <f aca="false">IF(AT40="","",(AT40*$B80))</f>
        <v/>
      </c>
      <c r="AU80" s="30" t="str">
        <f aca="false">IF(AU40="","",(AU40*$B80))</f>
        <v/>
      </c>
      <c r="AV80" s="30" t="str">
        <f aca="false">IF(AV40="","",(AV40*$B80))</f>
        <v/>
      </c>
      <c r="AW80" s="30" t="str">
        <f aca="false">IF(AW40="","",(AW40*$B80))</f>
        <v/>
      </c>
      <c r="AX80" s="30" t="str">
        <f aca="false">IF(AX40="","",(AX40*$B80))</f>
        <v/>
      </c>
      <c r="AY80" s="30" t="str">
        <f aca="false">IF(AY40="","",(AY40*$B80))</f>
        <v/>
      </c>
      <c r="AZ80" s="30" t="str">
        <f aca="false">IF(AZ40="","",(AZ40*$B80))</f>
        <v/>
      </c>
      <c r="BA80" s="30" t="str">
        <f aca="false">IF(BA40="","",(BA40*$B80))</f>
        <v/>
      </c>
      <c r="BB80" s="30" t="str">
        <f aca="false">IF(BB40="","",(BB40*$B80))</f>
        <v/>
      </c>
    </row>
    <row r="81" customFormat="false" ht="13.8" hidden="false" customHeight="false" outlineLevel="0" collapsed="false">
      <c r="A81" s="24" t="s">
        <v>18</v>
      </c>
      <c r="B81" s="37" t="n">
        <f aca="false">16/21</f>
        <v>0.761904761904762</v>
      </c>
      <c r="C81" s="31"/>
      <c r="D81" s="31"/>
      <c r="E81" s="29" t="str">
        <f aca="false">IF(E41="","",(E41*$B81))</f>
        <v/>
      </c>
      <c r="F81" s="29" t="str">
        <f aca="false">IF(F41="","",(F41*$B81))</f>
        <v/>
      </c>
      <c r="G81" s="29" t="n">
        <f aca="false">IF(G41="","",(G41*$B81))</f>
        <v>5.33333333333333</v>
      </c>
      <c r="H81" s="29" t="n">
        <f aca="false">IF(H41="","",(H41*$B81))</f>
        <v>15.2380952380952</v>
      </c>
      <c r="I81" s="29" t="n">
        <f aca="false">IF(I41="","",(I41*$B81))</f>
        <v>16.7619047619048</v>
      </c>
      <c r="J81" s="29" t="n">
        <f aca="false">IF(J41="","",(J41*$B81))</f>
        <v>10.6666666666667</v>
      </c>
      <c r="K81" s="29" t="n">
        <f aca="false">IF(K41="","",(K41*$B81))</f>
        <v>15.2380952380952</v>
      </c>
      <c r="L81" s="29" t="str">
        <f aca="false">IF(L41="","",(L41*$B81))</f>
        <v/>
      </c>
      <c r="M81" s="29" t="str">
        <f aca="false">IF(M41="","",(M41*$B81))</f>
        <v/>
      </c>
      <c r="N81" s="29" t="n">
        <f aca="false">IF(N41="","",(N41*$B81))</f>
        <v>16</v>
      </c>
      <c r="O81" s="29" t="n">
        <f aca="false">IF(O41="","",(O41*$B81))</f>
        <v>15.2380952380952</v>
      </c>
      <c r="P81" s="30" t="n">
        <f aca="false">IF(P41="","",(P41*$B81))</f>
        <v>10.6666666666667</v>
      </c>
      <c r="Q81" s="30" t="n">
        <f aca="false">IF(Q41="","",(Q41*$B81))</f>
        <v>14.4761904761905</v>
      </c>
      <c r="R81" s="30" t="n">
        <f aca="false">IF(R41="","",(R41*$B81))</f>
        <v>7.61904761904762</v>
      </c>
      <c r="S81" s="30" t="n">
        <f aca="false">IF(S41="","",(S41*$B81))</f>
        <v>13.7142857142857</v>
      </c>
      <c r="T81" s="30" t="str">
        <f aca="false">IF(T41="","",(T41*$B81))</f>
        <v/>
      </c>
      <c r="U81" s="30" t="str">
        <f aca="false">IF(U41="","",(U41*$B81))</f>
        <v/>
      </c>
      <c r="V81" s="30" t="str">
        <f aca="false">IF(V41="","",(V41*$B81))</f>
        <v/>
      </c>
      <c r="W81" s="30" t="str">
        <f aca="false">IF(W41="","",(W41*$B81))</f>
        <v/>
      </c>
      <c r="X81" s="30" t="str">
        <f aca="false">IF(X41="","",(X41*$B81))</f>
        <v/>
      </c>
      <c r="Y81" s="30" t="str">
        <f aca="false">IF(Y41="","",(Y41*$B81))</f>
        <v/>
      </c>
      <c r="Z81" s="30" t="str">
        <f aca="false">IF(Z41="","",(Z41*$B81))</f>
        <v/>
      </c>
      <c r="AA81" s="30" t="str">
        <f aca="false">IF(AA41="","",(AA41*$B81))</f>
        <v/>
      </c>
      <c r="AB81" s="30" t="str">
        <f aca="false">IF(AB41="","",(AB41*$B81))</f>
        <v/>
      </c>
      <c r="AC81" s="30" t="str">
        <f aca="false">IF(AC41="","",(AC41*$B81))</f>
        <v/>
      </c>
      <c r="AD81" s="30" t="str">
        <f aca="false">IF(AD41="","",(AD41*$B81))</f>
        <v/>
      </c>
      <c r="AE81" s="30" t="str">
        <f aca="false">IF(AE41="","",(AE41*$B81))</f>
        <v/>
      </c>
      <c r="AF81" s="30" t="str">
        <f aca="false">IF(AF41="","",(AF41*$B81))</f>
        <v/>
      </c>
      <c r="AG81" s="30" t="str">
        <f aca="false">IF(AG41="","",(AG41*$B81))</f>
        <v/>
      </c>
      <c r="AH81" s="30" t="n">
        <f aca="false">IF(AH41="","",(AH41*$B81))</f>
        <v>12.1904761904762</v>
      </c>
      <c r="AI81" s="30" t="n">
        <f aca="false">IF(AI41="","",(AI41*$B81))</f>
        <v>17.5238095238095</v>
      </c>
      <c r="AJ81" s="30" t="str">
        <f aca="false">IF(AJ41="","",(AJ41*$B81))</f>
        <v/>
      </c>
      <c r="AK81" s="30" t="str">
        <f aca="false">IF(AK41="","",(AK41*$B81))</f>
        <v/>
      </c>
      <c r="AL81" s="30" t="str">
        <f aca="false">IF(AL41="","",(AL41*$B81))</f>
        <v/>
      </c>
      <c r="AM81" s="30" t="str">
        <f aca="false">IF(AM41="","",(AM41*$B81))</f>
        <v/>
      </c>
      <c r="AN81" s="30" t="str">
        <f aca="false">IF(AN41="","",(AN41*$B81))</f>
        <v/>
      </c>
      <c r="AO81" s="30" t="str">
        <f aca="false">IF(AO41="","",(AO41*$B81))</f>
        <v/>
      </c>
      <c r="AP81" s="30" t="str">
        <f aca="false">IF(AP41="","",(AP41*$B81))</f>
        <v/>
      </c>
      <c r="AQ81" s="30" t="str">
        <f aca="false">IF(AQ41="","",(AQ41*$B81))</f>
        <v/>
      </c>
      <c r="AR81" s="30" t="str">
        <f aca="false">IF(AR41="","",(AR41*$B81))</f>
        <v/>
      </c>
      <c r="AS81" s="30" t="str">
        <f aca="false">IF(AS41="","",(AS41*$B81))</f>
        <v/>
      </c>
      <c r="AT81" s="30" t="str">
        <f aca="false">IF(AT41="","",(AT41*$B81))</f>
        <v/>
      </c>
      <c r="AU81" s="30" t="str">
        <f aca="false">IF(AU41="","",(AU41*$B81))</f>
        <v/>
      </c>
      <c r="AV81" s="30" t="n">
        <f aca="false">IF(AV41="","",(AV41*$B81))</f>
        <v>16.7619047619048</v>
      </c>
      <c r="AW81" s="30" t="n">
        <f aca="false">IF(AW41="","",(AW41*$B81))</f>
        <v>16.7619047619048</v>
      </c>
      <c r="AX81" s="30" t="str">
        <f aca="false">IF(AX41="","",(AX41*$B81))</f>
        <v/>
      </c>
      <c r="AY81" s="30" t="str">
        <f aca="false">IF(AY41="","",(AY41*$B81))</f>
        <v/>
      </c>
      <c r="AZ81" s="30" t="str">
        <f aca="false">IF(AZ41="","",(AZ41*$B81))</f>
        <v/>
      </c>
      <c r="BA81" s="30" t="str">
        <f aca="false">IF(BA41="","",(BA41*$B81))</f>
        <v/>
      </c>
      <c r="BB81" s="30" t="str">
        <f aca="false">IF(BB41="","",(BB41*$B81))</f>
        <v/>
      </c>
    </row>
    <row r="82" customFormat="false" ht="13.8" hidden="false" customHeight="false" outlineLevel="0" collapsed="false">
      <c r="A82" s="24" t="s">
        <v>19</v>
      </c>
      <c r="B82" s="37" t="n">
        <f aca="false">16/21</f>
        <v>0.761904761904762</v>
      </c>
      <c r="C82" s="31"/>
      <c r="D82" s="31"/>
      <c r="E82" s="29" t="str">
        <f aca="false">IF(E42="","",(E42*$B82))</f>
        <v/>
      </c>
      <c r="F82" s="29" t="str">
        <f aca="false">IF(F42="","",(F42*$B82))</f>
        <v/>
      </c>
      <c r="G82" s="29" t="str">
        <f aca="false">IF(G42="","",(G42*$B82))</f>
        <v/>
      </c>
      <c r="H82" s="29" t="str">
        <f aca="false">IF(H42="","",(H42*$B82))</f>
        <v/>
      </c>
      <c r="I82" s="29" t="str">
        <f aca="false">IF(I42="","",(I42*$B82))</f>
        <v/>
      </c>
      <c r="J82" s="29" t="str">
        <f aca="false">IF(J42="","",(J42*$B82))</f>
        <v/>
      </c>
      <c r="K82" s="29" t="str">
        <f aca="false">IF(K42="","",(K42*$B82))</f>
        <v/>
      </c>
      <c r="L82" s="29" t="str">
        <f aca="false">IF(L42="","",(L42*$B82))</f>
        <v/>
      </c>
      <c r="M82" s="29" t="str">
        <f aca="false">IF(M42="","",(M42*$B82))</f>
        <v/>
      </c>
      <c r="N82" s="29" t="str">
        <f aca="false">IF(N42="","",(N42*$B82))</f>
        <v/>
      </c>
      <c r="O82" s="29" t="str">
        <f aca="false">IF(O42="","",(O42*$B82))</f>
        <v/>
      </c>
      <c r="P82" s="30" t="str">
        <f aca="false">IF(P42="","",(P42*$B82))</f>
        <v/>
      </c>
      <c r="Q82" s="30" t="str">
        <f aca="false">IF(Q42="","",(Q42*$B82))</f>
        <v/>
      </c>
      <c r="R82" s="30" t="str">
        <f aca="false">IF(R42="","",(R42*$B82))</f>
        <v/>
      </c>
      <c r="S82" s="30" t="str">
        <f aca="false">IF(S42="","",(S42*$B82))</f>
        <v/>
      </c>
      <c r="T82" s="30" t="str">
        <f aca="false">IF(T42="","",(T42*$B82))</f>
        <v/>
      </c>
      <c r="U82" s="30" t="str">
        <f aca="false">IF(U42="","",(U42*$B82))</f>
        <v/>
      </c>
      <c r="V82" s="30" t="str">
        <f aca="false">IF(V42="","",(V42*$B82))</f>
        <v/>
      </c>
      <c r="W82" s="30" t="str">
        <f aca="false">IF(W42="","",(W42*$B82))</f>
        <v/>
      </c>
      <c r="X82" s="30" t="str">
        <f aca="false">IF(X42="","",(X42*$B82))</f>
        <v/>
      </c>
      <c r="Y82" s="30" t="str">
        <f aca="false">IF(Y42="","",(Y42*$B82))</f>
        <v/>
      </c>
      <c r="Z82" s="30" t="str">
        <f aca="false">IF(Z42="","",(Z42*$B82))</f>
        <v/>
      </c>
      <c r="AA82" s="30" t="str">
        <f aca="false">IF(AA42="","",(AA42*$B82))</f>
        <v/>
      </c>
      <c r="AB82" s="30" t="str">
        <f aca="false">IF(AB42="","",(AB42*$B82))</f>
        <v/>
      </c>
      <c r="AC82" s="30" t="str">
        <f aca="false">IF(AC42="","",(AC42*$B82))</f>
        <v/>
      </c>
      <c r="AD82" s="30" t="str">
        <f aca="false">IF(AD42="","",(AD42*$B82))</f>
        <v/>
      </c>
      <c r="AE82" s="30" t="str">
        <f aca="false">IF(AE42="","",(AE42*$B82))</f>
        <v/>
      </c>
      <c r="AF82" s="30" t="str">
        <f aca="false">IF(AF42="","",(AF42*$B82))</f>
        <v/>
      </c>
      <c r="AG82" s="30" t="str">
        <f aca="false">IF(AG42="","",(AG42*$B82))</f>
        <v/>
      </c>
      <c r="AH82" s="30" t="n">
        <f aca="false">IF(AH42="","",(AH42*$B82))</f>
        <v>12.1904761904762</v>
      </c>
      <c r="AI82" s="30" t="n">
        <f aca="false">IF(AI42="","",(AI42*$B82))</f>
        <v>17.5238095238095</v>
      </c>
      <c r="AJ82" s="30" t="str">
        <f aca="false">IF(AJ42="","",(AJ42*$B82))</f>
        <v/>
      </c>
      <c r="AK82" s="30" t="str">
        <f aca="false">IF(AK42="","",(AK42*$B82))</f>
        <v/>
      </c>
      <c r="AL82" s="30" t="str">
        <f aca="false">IF(AL42="","",(AL42*$B82))</f>
        <v/>
      </c>
      <c r="AM82" s="30" t="str">
        <f aca="false">IF(AM42="","",(AM42*$B82))</f>
        <v/>
      </c>
      <c r="AN82" s="30" t="str">
        <f aca="false">IF(AN42="","",(AN42*$B82))</f>
        <v/>
      </c>
      <c r="AO82" s="30" t="str">
        <f aca="false">IF(AO42="","",(AO42*$B82))</f>
        <v/>
      </c>
      <c r="AP82" s="30" t="str">
        <f aca="false">IF(AP42="","",(AP42*$B82))</f>
        <v/>
      </c>
      <c r="AQ82" s="30" t="str">
        <f aca="false">IF(AQ42="","",(AQ42*$B82))</f>
        <v/>
      </c>
      <c r="AR82" s="30" t="str">
        <f aca="false">IF(AR42="","",(AR42*$B82))</f>
        <v/>
      </c>
      <c r="AS82" s="30" t="str">
        <f aca="false">IF(AS42="","",(AS42*$B82))</f>
        <v/>
      </c>
      <c r="AT82" s="30" t="str">
        <f aca="false">IF(AT42="","",(AT42*$B82))</f>
        <v/>
      </c>
      <c r="AU82" s="30" t="str">
        <f aca="false">IF(AU42="","",(AU42*$B82))</f>
        <v/>
      </c>
      <c r="AV82" s="30" t="str">
        <f aca="false">IF(AV42="","",(AV42*$B82))</f>
        <v/>
      </c>
      <c r="AW82" s="30" t="str">
        <f aca="false">IF(AW42="","",(AW42*$B82))</f>
        <v/>
      </c>
      <c r="AX82" s="30" t="str">
        <f aca="false">IF(AX42="","",(AX42*$B82))</f>
        <v/>
      </c>
      <c r="AY82" s="30" t="str">
        <f aca="false">IF(AY42="","",(AY42*$B82))</f>
        <v/>
      </c>
      <c r="AZ82" s="30" t="str">
        <f aca="false">IF(AZ42="","",(AZ42*$B82))</f>
        <v/>
      </c>
      <c r="BA82" s="30" t="str">
        <f aca="false">IF(BA42="","",(BA42*$B82))</f>
        <v/>
      </c>
      <c r="BB82" s="30" t="str">
        <f aca="false">IF(BB42="","",(BB42*$B82))</f>
        <v/>
      </c>
    </row>
    <row r="83" customFormat="false" ht="13.8" hidden="false" customHeight="false" outlineLevel="0" collapsed="false">
      <c r="A83" s="24" t="s">
        <v>20</v>
      </c>
      <c r="B83" s="37" t="n">
        <f aca="false">16/21</f>
        <v>0.761904761904762</v>
      </c>
      <c r="C83" s="31"/>
      <c r="D83" s="31"/>
      <c r="E83" s="29" t="str">
        <f aca="false">IF(E43="","",(E43*$B83))</f>
        <v/>
      </c>
      <c r="F83" s="29" t="str">
        <f aca="false">IF(F43="","",(F43*$B83))</f>
        <v/>
      </c>
      <c r="G83" s="29" t="str">
        <f aca="false">IF(G43="","",(G43*$B83))</f>
        <v/>
      </c>
      <c r="H83" s="29" t="str">
        <f aca="false">IF(H43="","",(H43*$B83))</f>
        <v/>
      </c>
      <c r="I83" s="29" t="str">
        <f aca="false">IF(I43="","",(I43*$B83))</f>
        <v/>
      </c>
      <c r="J83" s="29" t="str">
        <f aca="false">IF(J43="","",(J43*$B83))</f>
        <v/>
      </c>
      <c r="K83" s="29" t="str">
        <f aca="false">IF(K43="","",(K43*$B83))</f>
        <v/>
      </c>
      <c r="L83" s="29" t="str">
        <f aca="false">IF(L43="","",(L43*$B83))</f>
        <v/>
      </c>
      <c r="M83" s="29" t="str">
        <f aca="false">IF(M43="","",(M43*$B83))</f>
        <v/>
      </c>
      <c r="N83" s="29" t="str">
        <f aca="false">IF(N43="","",(N43*$B83))</f>
        <v/>
      </c>
      <c r="O83" s="29" t="str">
        <f aca="false">IF(O43="","",(O43*$B83))</f>
        <v/>
      </c>
      <c r="P83" s="30" t="str">
        <f aca="false">IF(P43="","",(P43*$B83))</f>
        <v/>
      </c>
      <c r="Q83" s="30" t="str">
        <f aca="false">IF(Q43="","",(Q43*$B83))</f>
        <v/>
      </c>
      <c r="R83" s="30" t="str">
        <f aca="false">IF(R43="","",(R43*$B83))</f>
        <v/>
      </c>
      <c r="S83" s="30" t="str">
        <f aca="false">IF(S43="","",(S43*$B83))</f>
        <v/>
      </c>
      <c r="T83" s="30" t="str">
        <f aca="false">IF(T43="","",(T43*$B83))</f>
        <v/>
      </c>
      <c r="U83" s="30" t="str">
        <f aca="false">IF(U43="","",(U43*$B83))</f>
        <v/>
      </c>
      <c r="V83" s="30" t="str">
        <f aca="false">IF(V43="","",(V43*$B83))</f>
        <v/>
      </c>
      <c r="W83" s="30" t="str">
        <f aca="false">IF(W43="","",(W43*$B83))</f>
        <v/>
      </c>
      <c r="X83" s="30" t="str">
        <f aca="false">IF(X43="","",(X43*$B83))</f>
        <v/>
      </c>
      <c r="Y83" s="30" t="str">
        <f aca="false">IF(Y43="","",(Y43*$B83))</f>
        <v/>
      </c>
      <c r="Z83" s="30" t="str">
        <f aca="false">IF(Z43="","",(Z43*$B83))</f>
        <v/>
      </c>
      <c r="AA83" s="30" t="str">
        <f aca="false">IF(AA43="","",(AA43*$B83))</f>
        <v/>
      </c>
      <c r="AB83" s="30" t="str">
        <f aca="false">IF(AB43="","",(AB43*$B83))</f>
        <v/>
      </c>
      <c r="AC83" s="30" t="str">
        <f aca="false">IF(AC43="","",(AC43*$B83))</f>
        <v/>
      </c>
      <c r="AD83" s="30" t="str">
        <f aca="false">IF(AD43="","",(AD43*$B83))</f>
        <v/>
      </c>
      <c r="AE83" s="30" t="str">
        <f aca="false">IF(AE43="","",(AE43*$B83))</f>
        <v/>
      </c>
      <c r="AF83" s="30" t="str">
        <f aca="false">IF(AF43="","",(AF43*$B83))</f>
        <v/>
      </c>
      <c r="AG83" s="30" t="str">
        <f aca="false">IF(AG43="","",(AG43*$B83))</f>
        <v/>
      </c>
      <c r="AH83" s="30" t="n">
        <f aca="false">IF(AH43="","",(AH43*$B83))</f>
        <v>12.1904761904762</v>
      </c>
      <c r="AI83" s="30" t="n">
        <f aca="false">IF(AI43="","",(AI43*$B83))</f>
        <v>17.5238095238095</v>
      </c>
      <c r="AJ83" s="30" t="str">
        <f aca="false">IF(AJ43="","",(AJ43*$B83))</f>
        <v/>
      </c>
      <c r="AK83" s="30" t="str">
        <f aca="false">IF(AK43="","",(AK43*$B83))</f>
        <v/>
      </c>
      <c r="AL83" s="30" t="str">
        <f aca="false">IF(AL43="","",(AL43*$B83))</f>
        <v/>
      </c>
      <c r="AM83" s="30" t="str">
        <f aca="false">IF(AM43="","",(AM43*$B83))</f>
        <v/>
      </c>
      <c r="AN83" s="30" t="str">
        <f aca="false">IF(AN43="","",(AN43*$B83))</f>
        <v/>
      </c>
      <c r="AO83" s="30" t="str">
        <f aca="false">IF(AO43="","",(AO43*$B83))</f>
        <v/>
      </c>
      <c r="AP83" s="30" t="str">
        <f aca="false">IF(AP43="","",(AP43*$B83))</f>
        <v/>
      </c>
      <c r="AQ83" s="30" t="str">
        <f aca="false">IF(AQ43="","",(AQ43*$B83))</f>
        <v/>
      </c>
      <c r="AR83" s="30" t="str">
        <f aca="false">IF(AR43="","",(AR43*$B83))</f>
        <v/>
      </c>
      <c r="AS83" s="30" t="str">
        <f aca="false">IF(AS43="","",(AS43*$B83))</f>
        <v/>
      </c>
      <c r="AT83" s="30" t="str">
        <f aca="false">IF(AT43="","",(AT43*$B83))</f>
        <v/>
      </c>
      <c r="AU83" s="30" t="str">
        <f aca="false">IF(AU43="","",(AU43*$B83))</f>
        <v/>
      </c>
      <c r="AV83" s="30" t="str">
        <f aca="false">IF(AV43="","",(AV43*$B83))</f>
        <v/>
      </c>
      <c r="AW83" s="30" t="str">
        <f aca="false">IF(AW43="","",(AW43*$B83))</f>
        <v/>
      </c>
      <c r="AX83" s="30" t="str">
        <f aca="false">IF(AX43="","",(AX43*$B83))</f>
        <v/>
      </c>
      <c r="AY83" s="30" t="str">
        <f aca="false">IF(AY43="","",(AY43*$B83))</f>
        <v/>
      </c>
      <c r="AZ83" s="30" t="str">
        <f aca="false">IF(AZ43="","",(AZ43*$B83))</f>
        <v/>
      </c>
      <c r="BA83" s="30" t="str">
        <f aca="false">IF(BA43="","",(BA43*$B83))</f>
        <v/>
      </c>
      <c r="BB83" s="30" t="str">
        <f aca="false">IF(BB43="","",(BB43*$B83))</f>
        <v/>
      </c>
    </row>
    <row r="84" customFormat="false" ht="13.8" hidden="false" customHeight="false" outlineLevel="0" collapsed="false">
      <c r="A84" s="24" t="s">
        <v>21</v>
      </c>
      <c r="B84" s="37" t="n">
        <f aca="false">16/21</f>
        <v>0.761904761904762</v>
      </c>
      <c r="C84" s="31"/>
      <c r="D84" s="31"/>
      <c r="E84" s="29" t="str">
        <f aca="false">IF(E44="","",(E44*$B84))</f>
        <v/>
      </c>
      <c r="F84" s="29" t="str">
        <f aca="false">IF(F44="","",(F44*$B84))</f>
        <v/>
      </c>
      <c r="G84" s="29" t="str">
        <f aca="false">IF(G44="","",(G44*$B84))</f>
        <v/>
      </c>
      <c r="H84" s="29" t="str">
        <f aca="false">IF(H44="","",(H44*$B84))</f>
        <v/>
      </c>
      <c r="I84" s="29" t="str">
        <f aca="false">IF(I44="","",(I44*$B84))</f>
        <v/>
      </c>
      <c r="J84" s="29" t="str">
        <f aca="false">IF(J44="","",(J44*$B84))</f>
        <v/>
      </c>
      <c r="K84" s="29" t="str">
        <f aca="false">IF(K44="","",(K44*$B84))</f>
        <v/>
      </c>
      <c r="L84" s="29" t="str">
        <f aca="false">IF(L44="","",(L44*$B84))</f>
        <v/>
      </c>
      <c r="M84" s="29" t="str">
        <f aca="false">IF(M44="","",(M44*$B84))</f>
        <v/>
      </c>
      <c r="N84" s="29" t="str">
        <f aca="false">IF(N44="","",(N44*$B84))</f>
        <v/>
      </c>
      <c r="O84" s="29" t="str">
        <f aca="false">IF(O44="","",(O44*$B84))</f>
        <v/>
      </c>
      <c r="P84" s="30" t="str">
        <f aca="false">IF(P44="","",(P44*$B84))</f>
        <v/>
      </c>
      <c r="Q84" s="30" t="str">
        <f aca="false">IF(Q44="","",(Q44*$B84))</f>
        <v/>
      </c>
      <c r="R84" s="30" t="str">
        <f aca="false">IF(R44="","",(R44*$B84))</f>
        <v/>
      </c>
      <c r="S84" s="30" t="str">
        <f aca="false">IF(S44="","",(S44*$B84))</f>
        <v/>
      </c>
      <c r="T84" s="30" t="str">
        <f aca="false">IF(T44="","",(T44*$B84))</f>
        <v/>
      </c>
      <c r="U84" s="30" t="str">
        <f aca="false">IF(U44="","",(U44*$B84))</f>
        <v/>
      </c>
      <c r="V84" s="30" t="str">
        <f aca="false">IF(V44="","",(V44*$B84))</f>
        <v/>
      </c>
      <c r="W84" s="30" t="str">
        <f aca="false">IF(W44="","",(W44*$B84))</f>
        <v/>
      </c>
      <c r="X84" s="30" t="str">
        <f aca="false">IF(X44="","",(X44*$B84))</f>
        <v/>
      </c>
      <c r="Y84" s="30" t="str">
        <f aca="false">IF(Y44="","",(Y44*$B84))</f>
        <v/>
      </c>
      <c r="Z84" s="30" t="str">
        <f aca="false">IF(Z44="","",(Z44*$B84))</f>
        <v/>
      </c>
      <c r="AA84" s="30" t="str">
        <f aca="false">IF(AA44="","",(AA44*$B84))</f>
        <v/>
      </c>
      <c r="AB84" s="30" t="str">
        <f aca="false">IF(AB44="","",(AB44*$B84))</f>
        <v/>
      </c>
      <c r="AC84" s="30" t="str">
        <f aca="false">IF(AC44="","",(AC44*$B84))</f>
        <v/>
      </c>
      <c r="AD84" s="30" t="str">
        <f aca="false">IF(AD44="","",(AD44*$B84))</f>
        <v/>
      </c>
      <c r="AE84" s="30" t="str">
        <f aca="false">IF(AE44="","",(AE44*$B84))</f>
        <v/>
      </c>
      <c r="AF84" s="30" t="str">
        <f aca="false">IF(AF44="","",(AF44*$B84))</f>
        <v/>
      </c>
      <c r="AG84" s="30" t="str">
        <f aca="false">IF(AG44="","",(AG44*$B84))</f>
        <v/>
      </c>
      <c r="AH84" s="30" t="n">
        <f aca="false">IF(AH44="","",(AH44*$B84))</f>
        <v>12.1904761904762</v>
      </c>
      <c r="AI84" s="30" t="n">
        <f aca="false">IF(AI44="","",(AI44*$B84))</f>
        <v>17.5238095238095</v>
      </c>
      <c r="AJ84" s="30" t="str">
        <f aca="false">IF(AJ44="","",(AJ44*$B84))</f>
        <v/>
      </c>
      <c r="AK84" s="30" t="str">
        <f aca="false">IF(AK44="","",(AK44*$B84))</f>
        <v/>
      </c>
      <c r="AL84" s="30" t="str">
        <f aca="false">IF(AL44="","",(AL44*$B84))</f>
        <v/>
      </c>
      <c r="AM84" s="30" t="str">
        <f aca="false">IF(AM44="","",(AM44*$B84))</f>
        <v/>
      </c>
      <c r="AN84" s="30" t="str">
        <f aca="false">IF(AN44="","",(AN44*$B84))</f>
        <v/>
      </c>
      <c r="AO84" s="30" t="str">
        <f aca="false">IF(AO44="","",(AO44*$B84))</f>
        <v/>
      </c>
      <c r="AP84" s="30" t="str">
        <f aca="false">IF(AP44="","",(AP44*$B84))</f>
        <v/>
      </c>
      <c r="AQ84" s="30" t="str">
        <f aca="false">IF(AQ44="","",(AQ44*$B84))</f>
        <v/>
      </c>
      <c r="AR84" s="30" t="str">
        <f aca="false">IF(AR44="","",(AR44*$B84))</f>
        <v/>
      </c>
      <c r="AS84" s="30" t="str">
        <f aca="false">IF(AS44="","",(AS44*$B84))</f>
        <v/>
      </c>
      <c r="AT84" s="30" t="str">
        <f aca="false">IF(AT44="","",(AT44*$B84))</f>
        <v/>
      </c>
      <c r="AU84" s="30" t="str">
        <f aca="false">IF(AU44="","",(AU44*$B84))</f>
        <v/>
      </c>
      <c r="AV84" s="30" t="str">
        <f aca="false">IF(AV44="","",(AV44*$B84))</f>
        <v/>
      </c>
      <c r="AW84" s="30" t="str">
        <f aca="false">IF(AW44="","",(AW44*$B84))</f>
        <v/>
      </c>
      <c r="AX84" s="30" t="str">
        <f aca="false">IF(AX44="","",(AX44*$B84))</f>
        <v/>
      </c>
      <c r="AY84" s="30" t="str">
        <f aca="false">IF(AY44="","",(AY44*$B84))</f>
        <v/>
      </c>
      <c r="AZ84" s="30" t="str">
        <f aca="false">IF(AZ44="","",(AZ44*$B84))</f>
        <v/>
      </c>
      <c r="BA84" s="30" t="str">
        <f aca="false">IF(BA44="","",(BA44*$B84))</f>
        <v/>
      </c>
      <c r="BB84" s="30" t="str">
        <f aca="false">IF(BB44="","",(BB44*$B84))</f>
        <v/>
      </c>
    </row>
    <row r="85" customFormat="false" ht="14.4" hidden="false" customHeight="false" outlineLevel="0" collapsed="false">
      <c r="A85" s="24" t="s">
        <v>22</v>
      </c>
      <c r="B85" s="37" t="n">
        <f aca="false">16/21</f>
        <v>0.761904761904762</v>
      </c>
      <c r="C85" s="38"/>
      <c r="D85" s="39"/>
      <c r="E85" s="29" t="str">
        <f aca="false">IF(E45="","",(E45*$B85))</f>
        <v/>
      </c>
      <c r="F85" s="29" t="str">
        <f aca="false">IF(F45="","",(F45*$B85))</f>
        <v/>
      </c>
      <c r="G85" s="29" t="str">
        <f aca="false">IF(G45="","",(G45*$B85))</f>
        <v/>
      </c>
      <c r="H85" s="29" t="str">
        <f aca="false">IF(H45="","",(H45*$B85))</f>
        <v/>
      </c>
      <c r="I85" s="29" t="str">
        <f aca="false">IF(I45="","",(I45*$B85))</f>
        <v/>
      </c>
      <c r="J85" s="29" t="str">
        <f aca="false">IF(J45="","",(J45*$B85))</f>
        <v/>
      </c>
      <c r="K85" s="29" t="str">
        <f aca="false">IF(K45="","",(K45*$B85))</f>
        <v/>
      </c>
      <c r="L85" s="29" t="str">
        <f aca="false">IF(L45="","",(L45*$B85))</f>
        <v/>
      </c>
      <c r="M85" s="29" t="str">
        <f aca="false">IF(M45="","",(M45*$B85))</f>
        <v/>
      </c>
      <c r="N85" s="29" t="str">
        <f aca="false">IF(N45="","",(N45*$B85))</f>
        <v/>
      </c>
      <c r="O85" s="29" t="str">
        <f aca="false">IF(O45="","",(O45*$B85))</f>
        <v/>
      </c>
      <c r="P85" s="30" t="str">
        <f aca="false">IF(P45="","",(P45*$B85))</f>
        <v/>
      </c>
      <c r="Q85" s="30" t="str">
        <f aca="false">IF(Q45="","",(Q45*$B85))</f>
        <v/>
      </c>
      <c r="R85" s="30" t="str">
        <f aca="false">IF(R45="","",(R45*$B85))</f>
        <v/>
      </c>
      <c r="S85" s="30" t="str">
        <f aca="false">IF(S45="","",(S45*$B85))</f>
        <v/>
      </c>
      <c r="T85" s="30" t="str">
        <f aca="false">IF(T45="","",(T45*$B85))</f>
        <v/>
      </c>
      <c r="U85" s="30" t="str">
        <f aca="false">IF(U45="","",(U45*$B85))</f>
        <v/>
      </c>
      <c r="V85" s="30" t="str">
        <f aca="false">IF(V45="","",(V45*$B85))</f>
        <v/>
      </c>
      <c r="W85" s="30" t="str">
        <f aca="false">IF(W45="","",(W45*$B85))</f>
        <v/>
      </c>
      <c r="X85" s="30" t="str">
        <f aca="false">IF(X45="","",(X45*$B85))</f>
        <v/>
      </c>
      <c r="Y85" s="30" t="str">
        <f aca="false">IF(Y45="","",(Y45*$B85))</f>
        <v/>
      </c>
      <c r="Z85" s="30" t="str">
        <f aca="false">IF(Z45="","",(Z45*$B85))</f>
        <v/>
      </c>
      <c r="AA85" s="30" t="str">
        <f aca="false">IF(AA45="","",(AA45*$B85))</f>
        <v/>
      </c>
      <c r="AB85" s="30" t="str">
        <f aca="false">IF(AB45="","",(AB45*$B85))</f>
        <v/>
      </c>
      <c r="AC85" s="30" t="str">
        <f aca="false">IF(AC45="","",(AC45*$B85))</f>
        <v/>
      </c>
      <c r="AD85" s="30" t="str">
        <f aca="false">IF(AD45="","",(AD45*$B85))</f>
        <v/>
      </c>
      <c r="AE85" s="30" t="str">
        <f aca="false">IF(AE45="","",(AE45*$B85))</f>
        <v/>
      </c>
      <c r="AF85" s="30" t="str">
        <f aca="false">IF(AF45="","",(AF45*$B85))</f>
        <v/>
      </c>
      <c r="AG85" s="30" t="str">
        <f aca="false">IF(AG45="","",(AG45*$B85))</f>
        <v/>
      </c>
      <c r="AH85" s="30" t="n">
        <f aca="false">IF(AH45="","",(AH45*$B85))</f>
        <v>12.1904761904762</v>
      </c>
      <c r="AI85" s="30" t="n">
        <f aca="false">IF(AI45="","",(AI45*$B85))</f>
        <v>17.5238095238095</v>
      </c>
      <c r="AJ85" s="30" t="str">
        <f aca="false">IF(AJ45="","",(AJ45*$B85))</f>
        <v/>
      </c>
      <c r="AK85" s="30" t="str">
        <f aca="false">IF(AK45="","",(AK45*$B85))</f>
        <v/>
      </c>
      <c r="AL85" s="30" t="str">
        <f aca="false">IF(AL45="","",(AL45*$B85))</f>
        <v/>
      </c>
      <c r="AM85" s="30" t="str">
        <f aca="false">IF(AM45="","",(AM45*$B85))</f>
        <v/>
      </c>
      <c r="AN85" s="30" t="str">
        <f aca="false">IF(AN45="","",(AN45*$B85))</f>
        <v/>
      </c>
      <c r="AO85" s="30" t="str">
        <f aca="false">IF(AO45="","",(AO45*$B85))</f>
        <v/>
      </c>
      <c r="AP85" s="30" t="str">
        <f aca="false">IF(AP45="","",(AP45*$B85))</f>
        <v/>
      </c>
      <c r="AQ85" s="30" t="str">
        <f aca="false">IF(AQ45="","",(AQ45*$B85))</f>
        <v/>
      </c>
      <c r="AR85" s="30" t="str">
        <f aca="false">IF(AR45="","",(AR45*$B85))</f>
        <v/>
      </c>
      <c r="AS85" s="30" t="str">
        <f aca="false">IF(AS45="","",(AS45*$B85))</f>
        <v/>
      </c>
      <c r="AT85" s="30" t="str">
        <f aca="false">IF(AT45="","",(AT45*$B85))</f>
        <v/>
      </c>
      <c r="AU85" s="30" t="str">
        <f aca="false">IF(AU45="","",(AU45*$B85))</f>
        <v/>
      </c>
      <c r="AV85" s="30" t="str">
        <f aca="false">IF(AV45="","",(AV45*$B85))</f>
        <v/>
      </c>
      <c r="AW85" s="30" t="str">
        <f aca="false">IF(AW45="","",(AW45*$B85))</f>
        <v/>
      </c>
      <c r="AX85" s="30" t="str">
        <f aca="false">IF(AX45="","",(AX45*$B85))</f>
        <v/>
      </c>
      <c r="AY85" s="30" t="str">
        <f aca="false">IF(AY45="","",(AY45*$B85))</f>
        <v/>
      </c>
      <c r="AZ85" s="30" t="str">
        <f aca="false">IF(AZ45="","",(AZ45*$B85))</f>
        <v/>
      </c>
      <c r="BA85" s="30" t="str">
        <f aca="false">IF(BA45="","",(BA45*$B85))</f>
        <v/>
      </c>
      <c r="BB85" s="30" t="str">
        <f aca="false">IF(BB45="","",(BB45*$B85))</f>
        <v/>
      </c>
    </row>
    <row r="86" customFormat="false" ht="14.4" hidden="false" customHeight="false" outlineLevel="0" collapsed="false">
      <c r="A86" s="40"/>
      <c r="B86" s="41"/>
      <c r="C86" s="5"/>
      <c r="D86" s="4"/>
      <c r="E86" s="4"/>
      <c r="F86" s="4"/>
      <c r="G86" s="4"/>
      <c r="H86" s="4"/>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row>
    <row r="87" customFormat="false" ht="14.4" hidden="false" customHeight="false" outlineLevel="0" collapsed="false">
      <c r="A87" s="40"/>
      <c r="B87" s="42"/>
      <c r="C87" s="43" t="s">
        <v>28</v>
      </c>
      <c r="D87" s="4"/>
      <c r="E87" s="4"/>
      <c r="F87" s="4"/>
      <c r="G87" s="4"/>
      <c r="H87" s="4"/>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row>
    <row r="88" customFormat="false" ht="33" hidden="false" customHeight="true" outlineLevel="0" collapsed="false">
      <c r="A88" s="44" t="s">
        <v>29</v>
      </c>
      <c r="B88" s="44"/>
      <c r="C88" s="45" t="s">
        <v>30</v>
      </c>
      <c r="D88" s="45"/>
      <c r="E88" s="45"/>
      <c r="F88" s="45"/>
      <c r="G88" s="45"/>
      <c r="H88" s="4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customFormat="false" ht="15.75" hidden="false" customHeight="true" outlineLevel="0" collapsed="false">
      <c r="A89" s="46" t="s">
        <v>31</v>
      </c>
      <c r="B89" s="47" t="s">
        <v>32</v>
      </c>
      <c r="C89" s="48" t="s">
        <v>33</v>
      </c>
      <c r="D89" s="48"/>
      <c r="E89" s="48"/>
      <c r="F89" s="48"/>
      <c r="G89" s="48"/>
      <c r="H89" s="48"/>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customFormat="false" ht="14.4" hidden="false" customHeight="false" outlineLevel="0" collapsed="false">
      <c r="A90" s="49" t="s">
        <v>34</v>
      </c>
      <c r="B90" s="47" t="n">
        <v>15</v>
      </c>
      <c r="C90" s="48"/>
      <c r="D90" s="48"/>
      <c r="E90" s="48"/>
      <c r="F90" s="48"/>
      <c r="G90" s="48"/>
      <c r="H90" s="48"/>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row>
    <row r="91" customFormat="false" ht="14.4" hidden="false" customHeight="false" outlineLevel="0" collapsed="false">
      <c r="A91" s="49" t="s">
        <v>35</v>
      </c>
      <c r="B91" s="47" t="n">
        <v>15</v>
      </c>
      <c r="C91" s="48"/>
      <c r="D91" s="48"/>
      <c r="E91" s="48"/>
      <c r="F91" s="48"/>
      <c r="G91" s="48"/>
      <c r="H91" s="48"/>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row>
    <row r="92" customFormat="false" ht="14.4" hidden="false" customHeight="false" outlineLevel="0" collapsed="false">
      <c r="A92" s="49" t="s">
        <v>36</v>
      </c>
      <c r="B92" s="47" t="n">
        <v>15</v>
      </c>
      <c r="C92" s="48"/>
      <c r="D92" s="48"/>
      <c r="E92" s="48"/>
      <c r="F92" s="48"/>
      <c r="G92" s="48"/>
      <c r="H92" s="48"/>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row>
    <row r="93" customFormat="false" ht="14.4" hidden="false" customHeight="false" outlineLevel="0" collapsed="false">
      <c r="A93" s="49" t="s">
        <v>37</v>
      </c>
      <c r="B93" s="47" t="n">
        <v>15</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row>
    <row r="94" customFormat="false" ht="14.4" hidden="false" customHeight="false" outlineLevel="0" collapsed="false">
      <c r="A94" s="49" t="s">
        <v>38</v>
      </c>
      <c r="B94" s="47" t="n">
        <v>15</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row>
    <row r="95" customFormat="false" ht="14.4" hidden="false" customHeight="false" outlineLevel="0" collapsed="false">
      <c r="A95" s="49" t="s">
        <v>11</v>
      </c>
      <c r="B95" s="47" t="n">
        <v>15</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row>
    <row r="96" customFormat="false" ht="14.4" hidden="false" customHeight="false" outlineLevel="0" collapsed="false">
      <c r="A96" s="49" t="s">
        <v>12</v>
      </c>
      <c r="B96" s="47" t="n">
        <v>15</v>
      </c>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row>
    <row r="97" customFormat="false" ht="14.4" hidden="false" customHeight="false" outlineLevel="0" collapsed="false">
      <c r="A97" s="46" t="s">
        <v>39</v>
      </c>
      <c r="B97" s="47" t="n">
        <v>1</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row>
    <row r="98" customFormat="false" ht="14.4" hidden="false" customHeight="false" outlineLevel="0" collapsed="false">
      <c r="A98" s="46" t="s">
        <v>40</v>
      </c>
      <c r="B98" s="47" t="n">
        <v>1</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customFormat="false" ht="14.4" hidden="false" customHeight="false" outlineLevel="0" collapsed="false">
      <c r="A99" s="46" t="s">
        <v>41</v>
      </c>
      <c r="B99" s="47" t="n">
        <v>1</v>
      </c>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row>
    <row r="100" customFormat="false" ht="14.4" hidden="false" customHeight="false" outlineLevel="0" collapsed="false">
      <c r="A100" s="46" t="s">
        <v>42</v>
      </c>
      <c r="B100" s="47" t="n">
        <v>1</v>
      </c>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customFormat="false" ht="14.4" hidden="false" customHeight="false" outlineLevel="0" collapsed="false">
      <c r="A101" s="25"/>
      <c r="B101" s="26"/>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customFormat="false" ht="78.6" hidden="false" customHeight="true" outlineLevel="0" collapsed="false">
      <c r="A102" s="50" t="s">
        <v>43</v>
      </c>
      <c r="B102" s="50"/>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customFormat="false" ht="14.4" hidden="false" customHeight="false" outlineLevel="0" collapsed="false">
      <c r="A103" s="25"/>
      <c r="B103" s="26"/>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sheetData>
  <sheetProtection algorithmName="SHA-512" hashValue="BjsAX+fPanGtI6qjOcowpnUttR6Uu1wkuUdtQD4WAM7Rn3OK+XO0hgNv9XGXaaKBzKbRqDDSWrCTqKCK9WtuIA==" saltValue="cdYlLB6iKr7wZGimNIGkIw==" spinCount="100000" sheet="true" objects="true" scenarios="true"/>
  <mergeCells count="6">
    <mergeCell ref="A1:T1"/>
    <mergeCell ref="A2:T2"/>
    <mergeCell ref="A88:B88"/>
    <mergeCell ref="C88:H88"/>
    <mergeCell ref="C89:H92"/>
    <mergeCell ref="A102:B10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B73"/>
  <sheetViews>
    <sheetView showFormulas="false" showGridLines="true" showRowColHeaders="true" showZeros="true" rightToLeft="false" tabSelected="false" showOutlineSymbols="true" defaultGridColor="true" view="normal" topLeftCell="A1" colorId="64" zoomScale="78" zoomScaleNormal="78" zoomScalePageLayoutView="100" workbookViewId="0">
      <pane xSplit="2" ySplit="5" topLeftCell="AS18" activePane="bottomRight" state="frozen"/>
      <selection pane="topLeft" activeCell="A1" activeCellId="0" sqref="A1"/>
      <selection pane="topRight" activeCell="AS1" activeCellId="0" sqref="AS1"/>
      <selection pane="bottomLeft" activeCell="A18" activeCellId="0" sqref="A18"/>
      <selection pane="bottomRight" activeCell="AX21" activeCellId="0" sqref="AX21"/>
    </sheetView>
  </sheetViews>
  <sheetFormatPr defaultRowHeight="13.8" zeroHeight="false" outlineLevelRow="0" outlineLevelCol="0"/>
  <cols>
    <col collapsed="false" customWidth="true" hidden="false" outlineLevel="0" max="1" min="1" style="0" width="7.36"/>
    <col collapsed="false" customWidth="true" hidden="false" outlineLevel="0" max="2" min="2" style="0" width="61.45"/>
    <col collapsed="false" customWidth="true" hidden="false" outlineLevel="0" max="54" min="3" style="51" width="8.36"/>
    <col collapsed="false" customWidth="true" hidden="false" outlineLevel="0" max="1025" min="55" style="0" width="10.72"/>
  </cols>
  <sheetData>
    <row r="1" s="55" customFormat="true" ht="18" hidden="false" customHeight="true" outlineLevel="0" collapsed="false">
      <c r="A1" s="52" t="s">
        <v>44</v>
      </c>
      <c r="B1" s="52"/>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c r="AF1" s="54"/>
      <c r="AG1" s="54"/>
      <c r="AH1" s="54"/>
      <c r="AI1" s="54"/>
      <c r="AJ1" s="54"/>
      <c r="AK1" s="54"/>
      <c r="AL1" s="54"/>
      <c r="AM1" s="54"/>
      <c r="AN1" s="54"/>
      <c r="AO1" s="54"/>
      <c r="AP1" s="54"/>
      <c r="AQ1" s="54"/>
      <c r="AR1" s="54"/>
      <c r="AS1" s="54"/>
      <c r="AT1" s="54"/>
      <c r="AU1" s="54"/>
      <c r="AV1" s="54"/>
      <c r="AW1" s="54"/>
      <c r="AX1" s="54"/>
      <c r="AY1" s="54"/>
      <c r="AZ1" s="54"/>
      <c r="BA1" s="54"/>
      <c r="BB1" s="54"/>
    </row>
    <row r="2" s="55" customFormat="true" ht="15.75" hidden="false" customHeight="true" outlineLevel="0" collapsed="false">
      <c r="A2" s="56" t="s">
        <v>45</v>
      </c>
      <c r="B2" s="56"/>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c r="AF2" s="54"/>
      <c r="AG2" s="54"/>
      <c r="AH2" s="54"/>
      <c r="AI2" s="54"/>
      <c r="AJ2" s="54"/>
      <c r="AK2" s="54"/>
      <c r="AL2" s="54"/>
      <c r="AM2" s="54"/>
      <c r="AN2" s="54"/>
      <c r="AO2" s="54"/>
      <c r="AP2" s="54"/>
      <c r="AQ2" s="54"/>
      <c r="AR2" s="54"/>
      <c r="AS2" s="54"/>
      <c r="AT2" s="54"/>
      <c r="AU2" s="54"/>
      <c r="AV2" s="54"/>
      <c r="AW2" s="54"/>
      <c r="AX2" s="54"/>
      <c r="AY2" s="54"/>
      <c r="AZ2" s="54"/>
      <c r="BA2" s="54"/>
      <c r="BB2" s="54"/>
    </row>
    <row r="3" s="55" customFormat="true" ht="13.8" hidden="false" customHeight="false" outlineLevel="0" collapsed="false">
      <c r="A3" s="56"/>
      <c r="B3" s="56"/>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4"/>
      <c r="AF3" s="54"/>
      <c r="AG3" s="54"/>
      <c r="AH3" s="54"/>
      <c r="AI3" s="54"/>
      <c r="AJ3" s="54"/>
      <c r="AK3" s="54"/>
      <c r="AL3" s="54"/>
      <c r="AM3" s="54"/>
      <c r="AN3" s="54"/>
      <c r="AO3" s="54"/>
      <c r="AP3" s="54"/>
      <c r="AQ3" s="54"/>
      <c r="AR3" s="54"/>
      <c r="AS3" s="54"/>
      <c r="AT3" s="54"/>
      <c r="AU3" s="54"/>
      <c r="AV3" s="54"/>
      <c r="AW3" s="54"/>
      <c r="AX3" s="54"/>
      <c r="AY3" s="54"/>
      <c r="AZ3" s="54"/>
      <c r="BA3" s="54"/>
      <c r="BB3" s="54"/>
    </row>
    <row r="4" s="55" customFormat="true" ht="14.25" hidden="false" customHeight="true" outlineLevel="0" collapsed="false">
      <c r="A4" s="58" t="s">
        <v>46</v>
      </c>
      <c r="B4" s="58"/>
      <c r="C4" s="59"/>
      <c r="D4" s="59"/>
      <c r="E4" s="59"/>
      <c r="F4" s="59"/>
      <c r="G4" s="59"/>
      <c r="H4" s="59"/>
      <c r="I4" s="59"/>
      <c r="J4" s="59"/>
      <c r="K4" s="59"/>
      <c r="L4" s="59"/>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1"/>
    </row>
    <row r="5" s="55" customFormat="true" ht="13.8" hidden="false" customHeight="false" outlineLevel="0" collapsed="false">
      <c r="A5" s="62" t="s">
        <v>47</v>
      </c>
      <c r="B5" s="62" t="s">
        <v>48</v>
      </c>
      <c r="C5" s="63" t="n">
        <v>42614</v>
      </c>
      <c r="D5" s="64" t="n">
        <v>42644</v>
      </c>
      <c r="E5" s="63" t="n">
        <v>42675</v>
      </c>
      <c r="F5" s="64" t="n">
        <v>42705</v>
      </c>
      <c r="G5" s="63" t="n">
        <v>42736</v>
      </c>
      <c r="H5" s="64" t="n">
        <v>42767</v>
      </c>
      <c r="I5" s="63" t="n">
        <v>42795</v>
      </c>
      <c r="J5" s="64" t="n">
        <v>42826</v>
      </c>
      <c r="K5" s="63" t="n">
        <v>42856</v>
      </c>
      <c r="L5" s="64" t="n">
        <v>42887</v>
      </c>
      <c r="M5" s="63" t="n">
        <v>42917</v>
      </c>
      <c r="N5" s="64" t="n">
        <v>42948</v>
      </c>
      <c r="O5" s="63" t="n">
        <v>42979</v>
      </c>
      <c r="P5" s="64" t="n">
        <v>43009</v>
      </c>
      <c r="Q5" s="63" t="n">
        <v>43040</v>
      </c>
      <c r="R5" s="64" t="n">
        <v>43070</v>
      </c>
      <c r="S5" s="63" t="n">
        <v>43101</v>
      </c>
      <c r="T5" s="64" t="n">
        <v>43132</v>
      </c>
      <c r="U5" s="63" t="n">
        <v>43160</v>
      </c>
      <c r="V5" s="64" t="n">
        <v>43191</v>
      </c>
      <c r="W5" s="63" t="n">
        <v>43221</v>
      </c>
      <c r="X5" s="64" t="n">
        <v>43252</v>
      </c>
      <c r="Y5" s="63" t="n">
        <v>43282</v>
      </c>
      <c r="Z5" s="63" t="n">
        <v>43313</v>
      </c>
      <c r="AA5" s="64" t="n">
        <v>43344</v>
      </c>
      <c r="AB5" s="63" t="n">
        <v>43374</v>
      </c>
      <c r="AC5" s="64" t="n">
        <v>43405</v>
      </c>
      <c r="AD5" s="63" t="n">
        <v>43435</v>
      </c>
      <c r="AE5" s="64" t="n">
        <v>43466</v>
      </c>
      <c r="AF5" s="63" t="n">
        <v>43497</v>
      </c>
      <c r="AG5" s="64" t="n">
        <v>43525</v>
      </c>
      <c r="AH5" s="63" t="n">
        <v>43556</v>
      </c>
      <c r="AI5" s="64" t="n">
        <v>43586</v>
      </c>
      <c r="AJ5" s="63" t="n">
        <v>43617</v>
      </c>
      <c r="AK5" s="64" t="n">
        <v>43647</v>
      </c>
      <c r="AL5" s="63" t="n">
        <v>43678</v>
      </c>
      <c r="AM5" s="64" t="n">
        <v>43709</v>
      </c>
      <c r="AN5" s="63" t="n">
        <v>43739</v>
      </c>
      <c r="AO5" s="64" t="n">
        <v>43770</v>
      </c>
      <c r="AP5" s="63" t="n">
        <v>43800</v>
      </c>
      <c r="AQ5" s="64" t="n">
        <v>43831</v>
      </c>
      <c r="AR5" s="63" t="n">
        <v>43862</v>
      </c>
      <c r="AS5" s="64" t="n">
        <v>43891</v>
      </c>
      <c r="AT5" s="63" t="n">
        <v>43922</v>
      </c>
      <c r="AU5" s="64" t="n">
        <v>43952</v>
      </c>
      <c r="AV5" s="63" t="n">
        <v>43983</v>
      </c>
      <c r="AW5" s="64" t="n">
        <v>44013</v>
      </c>
      <c r="AX5" s="63" t="n">
        <v>44044</v>
      </c>
      <c r="AY5" s="64" t="n">
        <v>44075</v>
      </c>
      <c r="AZ5" s="63" t="n">
        <v>44105</v>
      </c>
      <c r="BA5" s="64" t="n">
        <v>44136</v>
      </c>
      <c r="BB5" s="63" t="n">
        <v>44166</v>
      </c>
    </row>
    <row r="6" s="55" customFormat="true" ht="14.25" hidden="false" customHeight="true" outlineLevel="0" collapsed="false">
      <c r="A6" s="65" t="s">
        <v>49</v>
      </c>
      <c r="B6" s="65"/>
      <c r="C6" s="66" t="n">
        <v>2016</v>
      </c>
      <c r="D6" s="66" t="n">
        <v>2016</v>
      </c>
      <c r="E6" s="66" t="n">
        <v>2016</v>
      </c>
      <c r="F6" s="66" t="n">
        <v>2016</v>
      </c>
      <c r="G6" s="66" t="n">
        <v>2017</v>
      </c>
      <c r="H6" s="66" t="n">
        <v>2017</v>
      </c>
      <c r="I6" s="66" t="n">
        <v>2017</v>
      </c>
      <c r="J6" s="66" t="n">
        <v>2017</v>
      </c>
      <c r="K6" s="66" t="n">
        <v>2017</v>
      </c>
      <c r="L6" s="66" t="n">
        <v>2017</v>
      </c>
      <c r="M6" s="66" t="n">
        <v>2017</v>
      </c>
      <c r="N6" s="66" t="n">
        <v>2017</v>
      </c>
      <c r="O6" s="66" t="n">
        <v>2017</v>
      </c>
      <c r="P6" s="66" t="n">
        <v>2017</v>
      </c>
      <c r="Q6" s="66" t="n">
        <v>2017</v>
      </c>
      <c r="R6" s="66" t="n">
        <v>2017</v>
      </c>
      <c r="S6" s="66" t="n">
        <v>2018</v>
      </c>
      <c r="T6" s="66" t="n">
        <v>2018</v>
      </c>
      <c r="U6" s="66" t="n">
        <v>2018</v>
      </c>
      <c r="V6" s="66" t="n">
        <v>2018</v>
      </c>
      <c r="W6" s="66" t="n">
        <v>2018</v>
      </c>
      <c r="X6" s="66" t="n">
        <v>2018</v>
      </c>
      <c r="Y6" s="66" t="n">
        <v>2018</v>
      </c>
      <c r="Z6" s="66" t="n">
        <v>2018</v>
      </c>
      <c r="AA6" s="66" t="n">
        <v>2018</v>
      </c>
      <c r="AB6" s="66" t="n">
        <v>2018</v>
      </c>
      <c r="AC6" s="66" t="n">
        <v>2018</v>
      </c>
      <c r="AD6" s="66" t="n">
        <v>2018</v>
      </c>
      <c r="AE6" s="66" t="n">
        <v>2019</v>
      </c>
      <c r="AF6" s="66" t="n">
        <v>2019</v>
      </c>
      <c r="AG6" s="66" t="n">
        <v>2019</v>
      </c>
      <c r="AH6" s="66" t="n">
        <v>2019</v>
      </c>
      <c r="AI6" s="66" t="n">
        <v>2019</v>
      </c>
      <c r="AJ6" s="66" t="n">
        <v>2019</v>
      </c>
      <c r="AK6" s="66" t="n">
        <v>2019</v>
      </c>
      <c r="AL6" s="66" t="n">
        <v>2019</v>
      </c>
      <c r="AM6" s="66" t="n">
        <v>2019</v>
      </c>
      <c r="AN6" s="66" t="n">
        <v>2019</v>
      </c>
      <c r="AO6" s="66" t="n">
        <v>2019</v>
      </c>
      <c r="AP6" s="66" t="n">
        <v>2019</v>
      </c>
      <c r="AQ6" s="66" t="n">
        <v>2020</v>
      </c>
      <c r="AR6" s="66" t="n">
        <v>2020</v>
      </c>
      <c r="AS6" s="66" t="n">
        <v>2020</v>
      </c>
      <c r="AT6" s="66" t="n">
        <v>2020</v>
      </c>
      <c r="AU6" s="66" t="n">
        <v>2020</v>
      </c>
      <c r="AV6" s="66" t="n">
        <v>2020</v>
      </c>
      <c r="AW6" s="66" t="n">
        <v>2020</v>
      </c>
      <c r="AX6" s="66" t="n">
        <v>2020</v>
      </c>
      <c r="AY6" s="66" t="n">
        <v>2020</v>
      </c>
      <c r="AZ6" s="66" t="n">
        <v>2020</v>
      </c>
      <c r="BA6" s="66" t="n">
        <v>2020</v>
      </c>
      <c r="BB6" s="66" t="n">
        <v>2020</v>
      </c>
    </row>
    <row r="7" s="70" customFormat="true" ht="13.8" hidden="false" customHeight="false" outlineLevel="0" collapsed="false">
      <c r="A7" s="67" t="n">
        <v>1</v>
      </c>
      <c r="B7" s="68" t="s">
        <v>50</v>
      </c>
      <c r="C7" s="69" t="n">
        <v>2</v>
      </c>
      <c r="D7" s="69" t="n">
        <v>2</v>
      </c>
      <c r="E7" s="69" t="n">
        <v>2</v>
      </c>
      <c r="F7" s="69" t="n">
        <v>2</v>
      </c>
      <c r="G7" s="69" t="n">
        <v>4</v>
      </c>
      <c r="H7" s="69" t="n">
        <v>6</v>
      </c>
      <c r="I7" s="69" t="n">
        <v>6</v>
      </c>
      <c r="J7" s="69" t="n">
        <v>6</v>
      </c>
      <c r="K7" s="69" t="n">
        <v>6</v>
      </c>
      <c r="L7" s="69" t="n">
        <v>4</v>
      </c>
      <c r="M7" s="69" t="n">
        <v>4</v>
      </c>
      <c r="N7" s="69" t="n">
        <v>4</v>
      </c>
      <c r="O7" s="69" t="n">
        <v>4</v>
      </c>
      <c r="P7" s="69" t="n">
        <v>4</v>
      </c>
      <c r="Q7" s="69" t="n">
        <v>4</v>
      </c>
      <c r="R7" s="69" t="n">
        <v>3</v>
      </c>
      <c r="S7" s="69" t="n">
        <v>3</v>
      </c>
      <c r="T7" s="69" t="n">
        <v>3</v>
      </c>
      <c r="U7" s="69" t="n">
        <v>3</v>
      </c>
      <c r="V7" s="69" t="n">
        <v>3</v>
      </c>
      <c r="W7" s="69" t="n">
        <v>3</v>
      </c>
      <c r="X7" s="69" t="n">
        <v>3</v>
      </c>
      <c r="Y7" s="69" t="n">
        <v>3</v>
      </c>
      <c r="Z7" s="69" t="n">
        <v>4</v>
      </c>
      <c r="AA7" s="69" t="n">
        <v>4</v>
      </c>
      <c r="AB7" s="69" t="n">
        <v>6</v>
      </c>
      <c r="AC7" s="69" t="n">
        <v>5</v>
      </c>
      <c r="AD7" s="69" t="n">
        <v>4</v>
      </c>
      <c r="AE7" s="69" t="n">
        <v>4</v>
      </c>
      <c r="AF7" s="69" t="n">
        <v>4</v>
      </c>
      <c r="AG7" s="69" t="n">
        <v>4</v>
      </c>
      <c r="AH7" s="69" t="n">
        <v>9</v>
      </c>
      <c r="AI7" s="69" t="n">
        <v>9</v>
      </c>
      <c r="AJ7" s="69" t="n">
        <v>4</v>
      </c>
      <c r="AK7" s="69" t="n">
        <v>4</v>
      </c>
      <c r="AL7" s="69" t="n">
        <v>4</v>
      </c>
      <c r="AM7" s="69" t="n">
        <v>4</v>
      </c>
      <c r="AN7" s="69" t="n">
        <v>4</v>
      </c>
      <c r="AO7" s="69" t="n">
        <v>4</v>
      </c>
      <c r="AP7" s="69" t="n">
        <v>4</v>
      </c>
      <c r="AQ7" s="69" t="n">
        <v>4</v>
      </c>
      <c r="AR7" s="69" t="n">
        <v>4</v>
      </c>
      <c r="AS7" s="69" t="n">
        <v>4</v>
      </c>
      <c r="AT7" s="69" t="n">
        <v>4</v>
      </c>
      <c r="AU7" s="69" t="n">
        <v>4</v>
      </c>
      <c r="AV7" s="69" t="n">
        <v>5</v>
      </c>
      <c r="AW7" s="69" t="n">
        <v>5</v>
      </c>
      <c r="AX7" s="69"/>
      <c r="AY7" s="69"/>
      <c r="AZ7" s="69"/>
      <c r="BA7" s="69"/>
      <c r="BB7" s="69"/>
    </row>
    <row r="8" s="70" customFormat="true" ht="13.8" hidden="false" customHeight="false" outlineLevel="0" collapsed="false">
      <c r="A8" s="67" t="n">
        <v>2</v>
      </c>
      <c r="B8" s="68" t="s">
        <v>51</v>
      </c>
      <c r="C8" s="69" t="n">
        <v>7</v>
      </c>
      <c r="D8" s="69" t="n">
        <v>7</v>
      </c>
      <c r="E8" s="69" t="n">
        <v>7</v>
      </c>
      <c r="F8" s="69" t="n">
        <v>7</v>
      </c>
      <c r="G8" s="69" t="n">
        <v>7</v>
      </c>
      <c r="H8" s="69" t="n">
        <v>7</v>
      </c>
      <c r="I8" s="69" t="n">
        <v>7</v>
      </c>
      <c r="J8" s="69" t="n">
        <v>7</v>
      </c>
      <c r="K8" s="69" t="n">
        <v>7</v>
      </c>
      <c r="L8" s="69" t="n">
        <v>7</v>
      </c>
      <c r="M8" s="69" t="n">
        <v>7</v>
      </c>
      <c r="N8" s="69" t="n">
        <v>7</v>
      </c>
      <c r="O8" s="69" t="n">
        <v>7</v>
      </c>
      <c r="P8" s="69" t="n">
        <v>7</v>
      </c>
      <c r="Q8" s="69" t="n">
        <v>7</v>
      </c>
      <c r="R8" s="69" t="n">
        <v>7</v>
      </c>
      <c r="S8" s="69" t="n">
        <v>7</v>
      </c>
      <c r="T8" s="69" t="n">
        <v>7</v>
      </c>
      <c r="U8" s="69" t="n">
        <v>7</v>
      </c>
      <c r="V8" s="69" t="n">
        <v>7</v>
      </c>
      <c r="W8" s="69" t="n">
        <v>7</v>
      </c>
      <c r="X8" s="69" t="n">
        <v>7</v>
      </c>
      <c r="Y8" s="69" t="n">
        <v>7</v>
      </c>
      <c r="Z8" s="69" t="n">
        <v>7</v>
      </c>
      <c r="AA8" s="69" t="n">
        <v>7</v>
      </c>
      <c r="AB8" s="69" t="n">
        <v>7</v>
      </c>
      <c r="AC8" s="69" t="n">
        <v>7</v>
      </c>
      <c r="AD8" s="69" t="n">
        <v>7</v>
      </c>
      <c r="AE8" s="69" t="n">
        <v>7</v>
      </c>
      <c r="AF8" s="69" t="n">
        <v>7</v>
      </c>
      <c r="AG8" s="69" t="n">
        <v>7</v>
      </c>
      <c r="AH8" s="69" t="n">
        <v>7</v>
      </c>
      <c r="AI8" s="69" t="n">
        <v>7</v>
      </c>
      <c r="AJ8" s="69" t="n">
        <v>7</v>
      </c>
      <c r="AK8" s="69" t="n">
        <v>7</v>
      </c>
      <c r="AL8" s="69" t="n">
        <v>7</v>
      </c>
      <c r="AM8" s="69" t="n">
        <v>7</v>
      </c>
      <c r="AN8" s="69" t="n">
        <v>7</v>
      </c>
      <c r="AO8" s="69" t="n">
        <v>7</v>
      </c>
      <c r="AP8" s="69" t="n">
        <v>7</v>
      </c>
      <c r="AQ8" s="69" t="n">
        <v>7</v>
      </c>
      <c r="AR8" s="69" t="n">
        <v>7</v>
      </c>
      <c r="AS8" s="69" t="n">
        <v>7</v>
      </c>
      <c r="AT8" s="69" t="n">
        <v>7</v>
      </c>
      <c r="AU8" s="69" t="n">
        <v>7</v>
      </c>
      <c r="AV8" s="69" t="n">
        <v>7</v>
      </c>
      <c r="AW8" s="69" t="n">
        <v>7</v>
      </c>
      <c r="AX8" s="69"/>
      <c r="AY8" s="69"/>
      <c r="AZ8" s="69"/>
      <c r="BA8" s="69"/>
      <c r="BB8" s="69"/>
    </row>
    <row r="9" s="70" customFormat="true" ht="13.8" hidden="false" customHeight="false" outlineLevel="0" collapsed="false">
      <c r="A9" s="67" t="n">
        <v>3</v>
      </c>
      <c r="B9" s="71" t="s">
        <v>52</v>
      </c>
      <c r="C9" s="72" t="n">
        <v>42654</v>
      </c>
      <c r="D9" s="73" t="n">
        <v>42706</v>
      </c>
      <c r="E9" s="73" t="n">
        <v>42724</v>
      </c>
      <c r="F9" s="73" t="n">
        <v>42769</v>
      </c>
      <c r="G9" s="73" t="n">
        <v>42801</v>
      </c>
      <c r="H9" s="73" t="n">
        <v>42810</v>
      </c>
      <c r="I9" s="73" t="n">
        <v>42851</v>
      </c>
      <c r="J9" s="73" t="n">
        <v>42860</v>
      </c>
      <c r="K9" s="73" t="n">
        <v>42899</v>
      </c>
      <c r="L9" s="73" t="n">
        <v>42984</v>
      </c>
      <c r="M9" s="73" t="n">
        <v>42984</v>
      </c>
      <c r="N9" s="73" t="n">
        <v>42992</v>
      </c>
      <c r="O9" s="73" t="n">
        <v>43034</v>
      </c>
      <c r="P9" s="73" t="n">
        <v>43054</v>
      </c>
      <c r="Q9" s="73" t="n">
        <v>43087</v>
      </c>
      <c r="R9" s="74" t="n">
        <v>42757</v>
      </c>
      <c r="S9" s="73" t="n">
        <v>43152</v>
      </c>
      <c r="T9" s="73" t="n">
        <v>43178</v>
      </c>
      <c r="U9" s="73" t="n">
        <v>43202</v>
      </c>
      <c r="V9" s="73" t="n">
        <v>43242</v>
      </c>
      <c r="W9" s="73" t="n">
        <v>43269</v>
      </c>
      <c r="X9" s="73" t="n">
        <v>43297</v>
      </c>
      <c r="Y9" s="73" t="n">
        <v>43321</v>
      </c>
      <c r="Z9" s="73" t="n">
        <v>43324</v>
      </c>
      <c r="AA9" s="73" t="n">
        <v>43482</v>
      </c>
      <c r="AB9" s="73" t="n">
        <v>43483</v>
      </c>
      <c r="AC9" s="73" t="n">
        <v>43483</v>
      </c>
      <c r="AD9" s="73" t="n">
        <v>43501</v>
      </c>
      <c r="AE9" s="73" t="n">
        <v>43525</v>
      </c>
      <c r="AF9" s="73" t="n">
        <v>43552</v>
      </c>
      <c r="AG9" s="73" t="n">
        <v>43585</v>
      </c>
      <c r="AH9" s="73" t="n">
        <v>43620</v>
      </c>
      <c r="AI9" s="73" t="n">
        <v>43650</v>
      </c>
      <c r="AJ9" s="73" t="n">
        <v>43678</v>
      </c>
      <c r="AK9" s="73" t="n">
        <v>43706</v>
      </c>
      <c r="AL9" s="73" t="n">
        <v>43712</v>
      </c>
      <c r="AM9" s="73" t="n">
        <v>43741</v>
      </c>
      <c r="AN9" s="73" t="n">
        <v>43774</v>
      </c>
      <c r="AO9" s="73" t="n">
        <v>43804</v>
      </c>
      <c r="AP9" s="73" t="n">
        <v>43843</v>
      </c>
      <c r="AQ9" s="73" t="n">
        <v>43867</v>
      </c>
      <c r="AR9" s="73" t="n">
        <v>43894</v>
      </c>
      <c r="AS9" s="73" t="n">
        <v>43937</v>
      </c>
      <c r="AT9" s="73" t="n">
        <v>43966</v>
      </c>
      <c r="AU9" s="73" t="n">
        <v>43985</v>
      </c>
      <c r="AV9" s="73" t="n">
        <v>44019</v>
      </c>
      <c r="AW9" s="73" t="n">
        <v>44048</v>
      </c>
      <c r="AX9" s="73"/>
      <c r="AY9" s="73"/>
      <c r="AZ9" s="73"/>
      <c r="BA9" s="73"/>
      <c r="BB9" s="73"/>
    </row>
    <row r="10" s="70" customFormat="true" ht="13.8" hidden="false" customHeight="false" outlineLevel="0" collapsed="false">
      <c r="A10" s="67" t="n">
        <v>4</v>
      </c>
      <c r="B10" s="71" t="s">
        <v>53</v>
      </c>
      <c r="C10" s="72" t="n">
        <v>42878</v>
      </c>
      <c r="D10" s="73" t="n">
        <v>42906</v>
      </c>
      <c r="E10" s="73" t="n">
        <v>42913</v>
      </c>
      <c r="F10" s="73" t="n">
        <v>42815</v>
      </c>
      <c r="G10" s="73" t="n">
        <v>42864</v>
      </c>
      <c r="H10" s="73" t="n">
        <v>42864</v>
      </c>
      <c r="I10" s="73" t="n">
        <v>42922</v>
      </c>
      <c r="J10" s="73" t="n">
        <v>42905</v>
      </c>
      <c r="K10" s="73" t="n">
        <v>42936</v>
      </c>
      <c r="L10" s="73" t="n">
        <v>43060</v>
      </c>
      <c r="M10" s="73" t="n">
        <v>43060</v>
      </c>
      <c r="N10" s="73" t="n">
        <v>43060</v>
      </c>
      <c r="O10" s="73" t="n">
        <v>43116</v>
      </c>
      <c r="P10" s="73" t="n">
        <v>43195</v>
      </c>
      <c r="Q10" s="75" t="n">
        <v>42884</v>
      </c>
      <c r="R10" s="73" t="n">
        <v>43333</v>
      </c>
      <c r="S10" s="73" t="n">
        <v>43223</v>
      </c>
      <c r="T10" s="73" t="n">
        <v>43336</v>
      </c>
      <c r="U10" s="73" t="n">
        <v>43364</v>
      </c>
      <c r="V10" s="73" t="n">
        <v>43441</v>
      </c>
      <c r="W10" s="73" t="n">
        <v>43509</v>
      </c>
      <c r="X10" s="73" t="n">
        <v>43767</v>
      </c>
      <c r="Y10" s="73" t="n">
        <v>43817</v>
      </c>
      <c r="Z10" s="73" t="n">
        <v>43817</v>
      </c>
      <c r="AA10" s="73" t="n">
        <v>43868</v>
      </c>
      <c r="AB10" s="73" t="n">
        <v>43868</v>
      </c>
      <c r="AC10" s="73" t="n">
        <v>43868</v>
      </c>
      <c r="AD10" s="73" t="n">
        <v>43907</v>
      </c>
      <c r="AE10" s="73" t="n">
        <v>43942</v>
      </c>
      <c r="AF10" s="73" t="n">
        <v>43971</v>
      </c>
      <c r="AG10" s="73" t="n">
        <v>44020</v>
      </c>
      <c r="AH10" s="73" t="n">
        <v>43682</v>
      </c>
      <c r="AI10" s="73" t="n">
        <v>44103</v>
      </c>
      <c r="AJ10" s="73" t="n">
        <v>44152</v>
      </c>
      <c r="AK10" s="73" t="n">
        <v>44173</v>
      </c>
      <c r="AL10" s="73" t="n">
        <v>44173</v>
      </c>
      <c r="AM10" s="73" t="n">
        <v>44273</v>
      </c>
      <c r="AN10" s="73" t="n">
        <v>44356</v>
      </c>
      <c r="AO10" s="73" t="n">
        <v>44413</v>
      </c>
      <c r="AP10" s="73" t="n">
        <v>44426</v>
      </c>
      <c r="AQ10" s="73" t="n">
        <v>44453</v>
      </c>
      <c r="AR10" s="73" t="n">
        <v>44481</v>
      </c>
      <c r="AS10" s="73" t="n">
        <v>44510</v>
      </c>
      <c r="AT10" s="73" t="n">
        <v>44524</v>
      </c>
      <c r="AU10" s="73" t="n">
        <v>44607</v>
      </c>
      <c r="AV10" s="73" t="n">
        <v>44650</v>
      </c>
      <c r="AW10" s="73" t="n">
        <v>44698</v>
      </c>
      <c r="AX10" s="73"/>
      <c r="AY10" s="73"/>
      <c r="AZ10" s="73"/>
      <c r="BA10" s="73"/>
      <c r="BB10" s="73"/>
    </row>
    <row r="11" s="55" customFormat="true" ht="14.25" hidden="false" customHeight="true" outlineLevel="0" collapsed="false">
      <c r="A11" s="65" t="s">
        <v>54</v>
      </c>
      <c r="B11" s="65"/>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row>
    <row r="12" s="70" customFormat="true" ht="13.8" hidden="false" customHeight="false" outlineLevel="0" collapsed="false">
      <c r="A12" s="71" t="n">
        <v>5</v>
      </c>
      <c r="B12" s="71" t="s">
        <v>55</v>
      </c>
      <c r="C12" s="76" t="n">
        <v>1751</v>
      </c>
      <c r="D12" s="76" t="n">
        <v>1652</v>
      </c>
      <c r="E12" s="76" t="n">
        <v>1607</v>
      </c>
      <c r="F12" s="76" t="n">
        <v>1505</v>
      </c>
      <c r="G12" s="77" t="n">
        <v>1466</v>
      </c>
      <c r="H12" s="77" t="n">
        <v>1464</v>
      </c>
      <c r="I12" s="77" t="n">
        <v>1420</v>
      </c>
      <c r="J12" s="77" t="n">
        <v>1351</v>
      </c>
      <c r="K12" s="77" t="n">
        <v>1262</v>
      </c>
      <c r="L12" s="77" t="n">
        <v>1166</v>
      </c>
      <c r="M12" s="77" t="n">
        <v>1481</v>
      </c>
      <c r="N12" s="77" t="n">
        <v>1423</v>
      </c>
      <c r="O12" s="77" t="n">
        <v>1615</v>
      </c>
      <c r="P12" s="77" t="n">
        <v>1696</v>
      </c>
      <c r="Q12" s="77" t="n">
        <v>1723</v>
      </c>
      <c r="R12" s="77" t="n">
        <v>1815</v>
      </c>
      <c r="S12" s="77" t="n">
        <v>1889</v>
      </c>
      <c r="T12" s="77" t="n">
        <v>1931</v>
      </c>
      <c r="U12" s="77" t="n">
        <v>1978</v>
      </c>
      <c r="V12" s="78" t="n">
        <v>2024</v>
      </c>
      <c r="W12" s="78" t="n">
        <v>2078</v>
      </c>
      <c r="X12" s="78" t="n">
        <v>2110</v>
      </c>
      <c r="Y12" s="78" t="n">
        <v>2145</v>
      </c>
      <c r="Z12" s="78" t="n">
        <v>2161</v>
      </c>
      <c r="AA12" s="78" t="n">
        <v>2217</v>
      </c>
      <c r="AB12" s="78" t="n">
        <v>2232</v>
      </c>
      <c r="AC12" s="78" t="n">
        <v>2243</v>
      </c>
      <c r="AD12" s="78" t="n">
        <v>2132</v>
      </c>
      <c r="AE12" s="78" t="n">
        <v>2172</v>
      </c>
      <c r="AF12" s="78" t="n">
        <v>2239</v>
      </c>
      <c r="AG12" s="78" t="n">
        <v>2326</v>
      </c>
      <c r="AH12" s="78" t="n">
        <v>2377</v>
      </c>
      <c r="AI12" s="78" t="n">
        <v>2392</v>
      </c>
      <c r="AJ12" s="78" t="n">
        <v>2415</v>
      </c>
      <c r="AK12" s="78" t="n">
        <v>2395</v>
      </c>
      <c r="AL12" s="78" t="n">
        <v>2455</v>
      </c>
      <c r="AM12" s="78" t="n">
        <v>2461</v>
      </c>
      <c r="AN12" s="78" t="n">
        <v>2442</v>
      </c>
      <c r="AO12" s="78" t="n">
        <v>2464</v>
      </c>
      <c r="AP12" s="78" t="n">
        <v>2405</v>
      </c>
      <c r="AQ12" s="78" t="n">
        <v>2387</v>
      </c>
      <c r="AR12" s="78" t="n">
        <v>2380</v>
      </c>
      <c r="AS12" s="78" t="n">
        <v>2418</v>
      </c>
      <c r="AT12" s="78" t="n">
        <v>2426</v>
      </c>
      <c r="AU12" s="78" t="n">
        <v>2430</v>
      </c>
      <c r="AV12" s="78" t="n">
        <v>2451</v>
      </c>
      <c r="AW12" s="78" t="n">
        <v>2483</v>
      </c>
      <c r="AX12" s="78"/>
      <c r="AY12" s="78"/>
      <c r="AZ12" s="78"/>
      <c r="BA12" s="78"/>
      <c r="BB12" s="78"/>
    </row>
    <row r="13" s="70" customFormat="true" ht="13.8" hidden="false" customHeight="false" outlineLevel="0" collapsed="false">
      <c r="A13" s="71" t="n">
        <v>6</v>
      </c>
      <c r="B13" s="71" t="s">
        <v>56</v>
      </c>
      <c r="C13" s="76" t="n">
        <v>48</v>
      </c>
      <c r="D13" s="76" t="n">
        <v>43</v>
      </c>
      <c r="E13" s="76" t="n">
        <v>41</v>
      </c>
      <c r="F13" s="76" t="n">
        <v>32</v>
      </c>
      <c r="G13" s="76" t="n">
        <v>60</v>
      </c>
      <c r="H13" s="76" t="n">
        <v>63</v>
      </c>
      <c r="I13" s="76" t="n">
        <v>88</v>
      </c>
      <c r="J13" s="76" t="n">
        <v>48</v>
      </c>
      <c r="K13" s="76" t="n">
        <v>65</v>
      </c>
      <c r="L13" s="76" t="n">
        <v>69</v>
      </c>
      <c r="M13" s="76" t="n">
        <v>47</v>
      </c>
      <c r="N13" s="76" t="n">
        <v>129</v>
      </c>
      <c r="O13" s="76" t="n">
        <v>118</v>
      </c>
      <c r="P13" s="76" t="n">
        <v>109</v>
      </c>
      <c r="Q13" s="76" t="n">
        <v>143</v>
      </c>
      <c r="R13" s="76" t="n">
        <v>107</v>
      </c>
      <c r="S13" s="76" t="n">
        <v>94</v>
      </c>
      <c r="T13" s="76" t="n">
        <v>89</v>
      </c>
      <c r="U13" s="76" t="n">
        <v>92</v>
      </c>
      <c r="V13" s="78" t="n">
        <v>97</v>
      </c>
      <c r="W13" s="78" t="n">
        <v>83</v>
      </c>
      <c r="X13" s="78" t="n">
        <v>84</v>
      </c>
      <c r="Y13" s="78" t="n">
        <v>88</v>
      </c>
      <c r="Z13" s="78" t="n">
        <v>101</v>
      </c>
      <c r="AA13" s="78" t="n">
        <v>18</v>
      </c>
      <c r="AB13" s="78" t="n">
        <v>12</v>
      </c>
      <c r="AC13" s="78" t="n">
        <v>12</v>
      </c>
      <c r="AD13" s="78" t="n">
        <v>86</v>
      </c>
      <c r="AE13" s="78" t="n">
        <v>109</v>
      </c>
      <c r="AF13" s="78" t="n">
        <v>124</v>
      </c>
      <c r="AG13" s="78" t="n">
        <v>102</v>
      </c>
      <c r="AH13" s="78" t="n">
        <v>78</v>
      </c>
      <c r="AI13" s="78" t="n">
        <v>105</v>
      </c>
      <c r="AJ13" s="78" t="n">
        <v>116</v>
      </c>
      <c r="AK13" s="78" t="n">
        <v>91</v>
      </c>
      <c r="AL13" s="78" t="n">
        <v>101</v>
      </c>
      <c r="AM13" s="78" t="n">
        <v>86</v>
      </c>
      <c r="AN13" s="78" t="n">
        <v>90</v>
      </c>
      <c r="AO13" s="78" t="n">
        <v>60</v>
      </c>
      <c r="AP13" s="78" t="n">
        <v>45</v>
      </c>
      <c r="AQ13" s="78" t="n">
        <v>38</v>
      </c>
      <c r="AR13" s="78" t="n">
        <v>83</v>
      </c>
      <c r="AS13" s="78" t="n">
        <v>66</v>
      </c>
      <c r="AT13" s="78" t="n">
        <v>46</v>
      </c>
      <c r="AU13" s="78" t="n">
        <v>43</v>
      </c>
      <c r="AV13" s="78" t="n">
        <v>90</v>
      </c>
      <c r="AW13" s="78" t="n">
        <v>105</v>
      </c>
      <c r="AX13" s="78"/>
      <c r="AY13" s="78"/>
      <c r="AZ13" s="78"/>
      <c r="BA13" s="78"/>
      <c r="BB13" s="78"/>
    </row>
    <row r="14" s="70" customFormat="true" ht="13.8" hidden="false" customHeight="false" outlineLevel="0" collapsed="false">
      <c r="A14" s="71" t="n">
        <v>7</v>
      </c>
      <c r="B14" s="71" t="s">
        <v>57</v>
      </c>
      <c r="C14" s="76" t="n">
        <v>18</v>
      </c>
      <c r="D14" s="76" t="n">
        <v>14</v>
      </c>
      <c r="E14" s="76" t="n">
        <v>2</v>
      </c>
      <c r="F14" s="76" t="n">
        <v>45</v>
      </c>
      <c r="G14" s="76" t="n">
        <v>1</v>
      </c>
      <c r="H14" s="76" t="n">
        <v>2</v>
      </c>
      <c r="I14" s="76" t="n">
        <v>4</v>
      </c>
      <c r="J14" s="76" t="n">
        <v>2</v>
      </c>
      <c r="K14" s="76" t="n">
        <v>6</v>
      </c>
      <c r="L14" s="76" t="n">
        <v>6</v>
      </c>
      <c r="M14" s="76" t="n">
        <v>2</v>
      </c>
      <c r="N14" s="76" t="n">
        <v>101</v>
      </c>
      <c r="O14" s="76" t="n">
        <v>0</v>
      </c>
      <c r="P14" s="76" t="n">
        <v>2</v>
      </c>
      <c r="Q14" s="76" t="n">
        <v>6</v>
      </c>
      <c r="R14" s="76" t="n">
        <v>1</v>
      </c>
      <c r="S14" s="76" t="n">
        <v>1</v>
      </c>
      <c r="T14" s="76" t="n">
        <v>5</v>
      </c>
      <c r="U14" s="76" t="n">
        <v>1</v>
      </c>
      <c r="V14" s="78" t="n">
        <v>7</v>
      </c>
      <c r="W14" s="78" t="n">
        <v>3</v>
      </c>
      <c r="X14" s="78" t="n">
        <v>6</v>
      </c>
      <c r="Y14" s="78" t="n">
        <v>8</v>
      </c>
      <c r="Z14" s="78" t="n">
        <v>1</v>
      </c>
      <c r="AA14" s="78" t="n">
        <v>0</v>
      </c>
      <c r="AB14" s="78" t="n">
        <v>0</v>
      </c>
      <c r="AC14" s="78" t="n">
        <v>0</v>
      </c>
      <c r="AD14" s="78" t="n">
        <v>0</v>
      </c>
      <c r="AE14" s="78" t="n">
        <v>1</v>
      </c>
      <c r="AF14" s="78" t="n">
        <v>1</v>
      </c>
      <c r="AG14" s="78" t="n">
        <v>1</v>
      </c>
      <c r="AH14" s="78" t="n">
        <v>0</v>
      </c>
      <c r="AI14" s="78" t="n">
        <v>1</v>
      </c>
      <c r="AJ14" s="78" t="n">
        <v>0</v>
      </c>
      <c r="AK14" s="78" t="n">
        <v>1</v>
      </c>
      <c r="AL14" s="78" t="n">
        <v>0</v>
      </c>
      <c r="AM14" s="78" t="n">
        <v>0</v>
      </c>
      <c r="AN14" s="78" t="n">
        <v>4</v>
      </c>
      <c r="AO14" s="78" t="n">
        <v>0</v>
      </c>
      <c r="AP14" s="78" t="n">
        <v>0</v>
      </c>
      <c r="AQ14" s="78" t="n">
        <v>5</v>
      </c>
      <c r="AR14" s="78" t="n">
        <v>1</v>
      </c>
      <c r="AS14" s="78" t="n">
        <v>2</v>
      </c>
      <c r="AT14" s="78" t="n">
        <v>1</v>
      </c>
      <c r="AU14" s="78" t="n">
        <v>4</v>
      </c>
      <c r="AV14" s="78" t="n">
        <v>2</v>
      </c>
      <c r="AW14" s="78" t="n">
        <v>6</v>
      </c>
      <c r="AX14" s="78"/>
      <c r="AY14" s="78"/>
      <c r="AZ14" s="78"/>
      <c r="BA14" s="78"/>
      <c r="BB14" s="78"/>
    </row>
    <row r="15" s="70" customFormat="true" ht="13.8" hidden="false" customHeight="false" outlineLevel="0" collapsed="false">
      <c r="A15" s="71" t="n">
        <v>8</v>
      </c>
      <c r="B15" s="71" t="s">
        <v>58</v>
      </c>
      <c r="C15" s="76" t="n">
        <v>171</v>
      </c>
      <c r="D15" s="76" t="n">
        <v>102</v>
      </c>
      <c r="E15" s="76" t="n">
        <v>166</v>
      </c>
      <c r="F15" s="76" t="n">
        <v>64</v>
      </c>
      <c r="G15" s="76" t="n">
        <v>103</v>
      </c>
      <c r="H15" s="76" t="n">
        <v>102</v>
      </c>
      <c r="I15" s="76" t="n">
        <v>177</v>
      </c>
      <c r="J15" s="76" t="n">
        <v>138</v>
      </c>
      <c r="K15" s="76" t="n">
        <v>167</v>
      </c>
      <c r="L15" s="76" t="n">
        <v>138</v>
      </c>
      <c r="M15" s="76" t="n">
        <v>109</v>
      </c>
      <c r="N15" s="76" t="n">
        <v>53</v>
      </c>
      <c r="O15" s="76" t="n">
        <v>43</v>
      </c>
      <c r="P15" s="76" t="n">
        <v>91</v>
      </c>
      <c r="Q15" s="76" t="n">
        <v>68</v>
      </c>
      <c r="R15" s="76" t="n">
        <v>41</v>
      </c>
      <c r="S15" s="76" t="n">
        <v>58</v>
      </c>
      <c r="T15" s="76" t="n">
        <v>41</v>
      </c>
      <c r="U15" s="76" t="n">
        <v>41</v>
      </c>
      <c r="V15" s="78" t="n">
        <v>50</v>
      </c>
      <c r="W15" s="78" t="n">
        <v>60</v>
      </c>
      <c r="X15" s="78" t="n">
        <v>59</v>
      </c>
      <c r="Y15" s="78" t="n">
        <v>82</v>
      </c>
      <c r="Z15" s="78" t="n">
        <v>49</v>
      </c>
      <c r="AA15" s="78" t="n">
        <v>4</v>
      </c>
      <c r="AB15" s="78" t="n">
        <v>1</v>
      </c>
      <c r="AC15" s="78" t="n">
        <v>123</v>
      </c>
      <c r="AD15" s="78" t="n">
        <v>47</v>
      </c>
      <c r="AE15" s="78" t="n">
        <v>43</v>
      </c>
      <c r="AF15" s="78" t="n">
        <v>40</v>
      </c>
      <c r="AG15" s="78" t="n">
        <v>67</v>
      </c>
      <c r="AH15" s="78" t="n">
        <v>64</v>
      </c>
      <c r="AI15" s="78" t="n">
        <v>101</v>
      </c>
      <c r="AJ15" s="78" t="n">
        <v>138</v>
      </c>
      <c r="AK15" s="78" t="n">
        <v>52</v>
      </c>
      <c r="AL15" s="78" t="n">
        <v>114</v>
      </c>
      <c r="AM15" s="78" t="n">
        <v>132</v>
      </c>
      <c r="AN15" s="78" t="n">
        <v>88</v>
      </c>
      <c r="AO15" s="78" t="n">
        <v>136</v>
      </c>
      <c r="AP15" s="78" t="n">
        <v>63</v>
      </c>
      <c r="AQ15" s="78" t="n">
        <v>65</v>
      </c>
      <c r="AR15" s="78" t="n">
        <v>49</v>
      </c>
      <c r="AS15" s="78" t="n">
        <v>68</v>
      </c>
      <c r="AT15" s="78" t="n">
        <v>52</v>
      </c>
      <c r="AU15" s="78" t="n">
        <v>35</v>
      </c>
      <c r="AV15" s="78" t="n">
        <v>66</v>
      </c>
      <c r="AW15" s="78" t="n">
        <v>62</v>
      </c>
      <c r="AX15" s="78"/>
      <c r="AY15" s="78"/>
      <c r="AZ15" s="78"/>
      <c r="BA15" s="78"/>
      <c r="BB15" s="78"/>
    </row>
    <row r="16" s="70" customFormat="true" ht="13.8" hidden="false" customHeight="false" outlineLevel="0" collapsed="false">
      <c r="A16" s="71" t="n">
        <v>9</v>
      </c>
      <c r="B16" s="71" t="s">
        <v>59</v>
      </c>
      <c r="C16" s="76" t="n">
        <v>1543</v>
      </c>
      <c r="D16" s="76" t="n">
        <v>1481</v>
      </c>
      <c r="E16" s="76" t="n">
        <v>1363</v>
      </c>
      <c r="F16" s="76" t="n">
        <v>1370</v>
      </c>
      <c r="G16" s="76" t="n">
        <v>1339</v>
      </c>
      <c r="H16" s="76" t="n">
        <v>1309</v>
      </c>
      <c r="I16" s="76" t="n">
        <v>1217</v>
      </c>
      <c r="J16" s="76" t="n">
        <v>1128</v>
      </c>
      <c r="K16" s="76" t="n">
        <v>1018</v>
      </c>
      <c r="L16" s="76" t="n">
        <v>952</v>
      </c>
      <c r="M16" s="76" t="n">
        <v>1267</v>
      </c>
      <c r="N16" s="76" t="n">
        <v>1457</v>
      </c>
      <c r="O16" s="76" t="n">
        <v>1542</v>
      </c>
      <c r="P16" s="76" t="n">
        <v>1585</v>
      </c>
      <c r="Q16" s="76" t="n">
        <v>1702</v>
      </c>
      <c r="R16" s="76" t="n">
        <v>1776</v>
      </c>
      <c r="S16" s="76" t="n">
        <v>1542</v>
      </c>
      <c r="T16" s="76" t="n">
        <v>1878</v>
      </c>
      <c r="U16" s="76" t="n">
        <v>1931</v>
      </c>
      <c r="V16" s="78" t="n">
        <v>1791</v>
      </c>
      <c r="W16" s="78" t="n">
        <v>2020</v>
      </c>
      <c r="X16" s="78" t="n">
        <v>1769</v>
      </c>
      <c r="Y16" s="78" t="n">
        <v>1788</v>
      </c>
      <c r="Z16" s="78" t="n">
        <v>2139</v>
      </c>
      <c r="AA16" s="78" t="n">
        <v>2232</v>
      </c>
      <c r="AB16" s="78" t="n">
        <v>2243</v>
      </c>
      <c r="AC16" s="78" t="n">
        <v>2132</v>
      </c>
      <c r="AD16" s="78" t="n">
        <v>2097</v>
      </c>
      <c r="AE16" s="78" t="n">
        <v>2240</v>
      </c>
      <c r="AF16" s="78" t="n">
        <v>2326</v>
      </c>
      <c r="AG16" s="78" t="n">
        <v>2313</v>
      </c>
      <c r="AH16" s="78" t="n">
        <v>2392</v>
      </c>
      <c r="AI16" s="78" t="n">
        <v>2415</v>
      </c>
      <c r="AJ16" s="78" t="n">
        <v>2395</v>
      </c>
      <c r="AK16" s="78" t="n">
        <v>2455</v>
      </c>
      <c r="AL16" s="78" t="n">
        <v>2461</v>
      </c>
      <c r="AM16" s="78" t="n">
        <v>2442</v>
      </c>
      <c r="AN16" s="78" t="n">
        <v>2464</v>
      </c>
      <c r="AO16" s="78" t="n">
        <v>2405</v>
      </c>
      <c r="AP16" s="78" t="n">
        <v>2387</v>
      </c>
      <c r="AQ16" s="78" t="n">
        <v>2380</v>
      </c>
      <c r="AR16" s="78" t="n">
        <v>2418</v>
      </c>
      <c r="AS16" s="78" t="n">
        <v>2426</v>
      </c>
      <c r="AT16" s="78" t="n">
        <v>2430</v>
      </c>
      <c r="AU16" s="78" t="n">
        <v>2451</v>
      </c>
      <c r="AV16" s="78" t="n">
        <v>2483</v>
      </c>
      <c r="AW16" s="78" t="n">
        <v>2537</v>
      </c>
      <c r="AX16" s="78"/>
      <c r="AY16" s="78"/>
      <c r="AZ16" s="78"/>
      <c r="BA16" s="78"/>
      <c r="BB16" s="78"/>
    </row>
    <row r="17" s="70" customFormat="true" ht="13.8" hidden="false" customHeight="false" outlineLevel="0" collapsed="false">
      <c r="A17" s="71" t="n">
        <v>10</v>
      </c>
      <c r="B17" s="71" t="s">
        <v>60</v>
      </c>
      <c r="C17" s="76" t="n">
        <v>110</v>
      </c>
      <c r="D17" s="76" t="n">
        <v>126</v>
      </c>
      <c r="E17" s="76" t="n">
        <v>124</v>
      </c>
      <c r="F17" s="76" t="n">
        <v>125</v>
      </c>
      <c r="G17" s="76" t="n">
        <v>127</v>
      </c>
      <c r="H17" s="76" t="n">
        <v>122</v>
      </c>
      <c r="I17" s="76" t="n">
        <v>134</v>
      </c>
      <c r="J17" s="76" t="n">
        <v>143</v>
      </c>
      <c r="K17" s="76" t="n">
        <v>148</v>
      </c>
      <c r="L17" s="76" t="n">
        <v>100</v>
      </c>
      <c r="M17" s="76" t="n">
        <v>182</v>
      </c>
      <c r="N17" s="76" t="n">
        <v>248</v>
      </c>
      <c r="O17" s="76"/>
      <c r="P17" s="76" t="n">
        <v>260</v>
      </c>
      <c r="Q17" s="76" t="n">
        <v>269</v>
      </c>
      <c r="R17" s="76" t="n">
        <v>272</v>
      </c>
      <c r="S17" s="76" t="n">
        <v>281</v>
      </c>
      <c r="T17" s="76" t="n">
        <v>280</v>
      </c>
      <c r="U17" s="76" t="n">
        <v>287</v>
      </c>
      <c r="V17" s="78" t="n">
        <v>294</v>
      </c>
      <c r="W17" s="78" t="n">
        <v>296</v>
      </c>
      <c r="X17" s="78" t="n">
        <v>295</v>
      </c>
      <c r="Y17" s="78" t="n">
        <v>295</v>
      </c>
      <c r="Z17" s="78" t="n">
        <v>296</v>
      </c>
      <c r="AA17" s="78" t="n">
        <v>295</v>
      </c>
      <c r="AB17" s="78" t="n">
        <v>295</v>
      </c>
      <c r="AC17" s="78" t="n">
        <v>294</v>
      </c>
      <c r="AD17" s="78" t="n">
        <v>294</v>
      </c>
      <c r="AE17" s="78" t="n">
        <v>294</v>
      </c>
      <c r="AF17" s="78" t="n">
        <v>291</v>
      </c>
      <c r="AG17" s="78" t="n">
        <v>291</v>
      </c>
      <c r="AH17" s="78" t="n">
        <v>295</v>
      </c>
      <c r="AI17" s="78" t="n">
        <v>303</v>
      </c>
      <c r="AJ17" s="78" t="n">
        <v>304</v>
      </c>
      <c r="AK17" s="78" t="n">
        <v>307</v>
      </c>
      <c r="AL17" s="78" t="n">
        <v>292</v>
      </c>
      <c r="AM17" s="78" t="n">
        <v>275</v>
      </c>
      <c r="AN17" s="78" t="n">
        <v>277</v>
      </c>
      <c r="AO17" s="78" t="n">
        <v>218</v>
      </c>
      <c r="AP17" s="78" t="n">
        <v>217</v>
      </c>
      <c r="AQ17" s="78" t="n">
        <v>234</v>
      </c>
      <c r="AR17" s="78" t="n">
        <v>245</v>
      </c>
      <c r="AS17" s="78" t="n">
        <v>251</v>
      </c>
      <c r="AT17" s="78" t="n">
        <v>256</v>
      </c>
      <c r="AU17" s="78" t="n">
        <v>266</v>
      </c>
      <c r="AV17" s="78" t="n">
        <v>273</v>
      </c>
      <c r="AW17" s="78" t="n">
        <v>280</v>
      </c>
      <c r="AX17" s="78"/>
      <c r="AY17" s="78"/>
      <c r="AZ17" s="78"/>
      <c r="BA17" s="78"/>
      <c r="BB17" s="78"/>
    </row>
    <row r="18" s="55" customFormat="true" ht="13.8" hidden="false" customHeight="false" outlineLevel="0" collapsed="false">
      <c r="A18" s="79" t="n">
        <v>11</v>
      </c>
      <c r="B18" s="79" t="s">
        <v>61</v>
      </c>
      <c r="C18" s="80" t="n">
        <f aca="false">C16+C17</f>
        <v>1653</v>
      </c>
      <c r="D18" s="80" t="n">
        <f aca="false">D16+D17</f>
        <v>1607</v>
      </c>
      <c r="E18" s="80" t="n">
        <f aca="false">E16+E17</f>
        <v>1487</v>
      </c>
      <c r="F18" s="80" t="n">
        <f aca="false">F16+F17</f>
        <v>1495</v>
      </c>
      <c r="G18" s="80" t="n">
        <f aca="false">G16+G17</f>
        <v>1466</v>
      </c>
      <c r="H18" s="80" t="n">
        <f aca="false">H16+H17</f>
        <v>1431</v>
      </c>
      <c r="I18" s="80" t="n">
        <f aca="false">I16+I17</f>
        <v>1351</v>
      </c>
      <c r="J18" s="80" t="n">
        <f aca="false">J16+J17</f>
        <v>1271</v>
      </c>
      <c r="K18" s="80" t="n">
        <f aca="false">K16+K17</f>
        <v>1166</v>
      </c>
      <c r="L18" s="80" t="n">
        <f aca="false">L16+L17</f>
        <v>1052</v>
      </c>
      <c r="M18" s="80" t="n">
        <f aca="false">M16+M17</f>
        <v>1449</v>
      </c>
      <c r="N18" s="80" t="n">
        <f aca="false">N16+N17</f>
        <v>1705</v>
      </c>
      <c r="O18" s="80" t="n">
        <f aca="false">O16+O17</f>
        <v>1542</v>
      </c>
      <c r="P18" s="80" t="n">
        <f aca="false">P16+P17</f>
        <v>1845</v>
      </c>
      <c r="Q18" s="80" t="n">
        <f aca="false">Q16+Q17</f>
        <v>1971</v>
      </c>
      <c r="R18" s="80" t="n">
        <f aca="false">R16+R17</f>
        <v>2048</v>
      </c>
      <c r="S18" s="80" t="n">
        <f aca="false">S16+S17</f>
        <v>1823</v>
      </c>
      <c r="T18" s="80" t="n">
        <f aca="false">T16+T17</f>
        <v>2158</v>
      </c>
      <c r="U18" s="80" t="n">
        <f aca="false">U16+U17</f>
        <v>2218</v>
      </c>
      <c r="V18" s="80" t="n">
        <f aca="false">V16+V17</f>
        <v>2085</v>
      </c>
      <c r="W18" s="80" t="n">
        <f aca="false">W16+W17</f>
        <v>2316</v>
      </c>
      <c r="X18" s="80" t="n">
        <f aca="false">X16+X17</f>
        <v>2064</v>
      </c>
      <c r="Y18" s="80" t="n">
        <f aca="false">Y16+Y17</f>
        <v>2083</v>
      </c>
      <c r="Z18" s="80" t="n">
        <f aca="false">Z16+Z17</f>
        <v>2435</v>
      </c>
      <c r="AA18" s="80" t="n">
        <f aca="false">AA16+AA17</f>
        <v>2527</v>
      </c>
      <c r="AB18" s="80" t="n">
        <f aca="false">AB16+AB17</f>
        <v>2538</v>
      </c>
      <c r="AC18" s="80" t="n">
        <v>2426</v>
      </c>
      <c r="AD18" s="80" t="n">
        <f aca="false">AD16+AD17</f>
        <v>2391</v>
      </c>
      <c r="AE18" s="80" t="n">
        <f aca="false">AE16+AE17</f>
        <v>2534</v>
      </c>
      <c r="AF18" s="80" t="n">
        <f aca="false">AF16+AF17</f>
        <v>2617</v>
      </c>
      <c r="AG18" s="80" t="n">
        <f aca="false">AG16+AG17</f>
        <v>2604</v>
      </c>
      <c r="AH18" s="80" t="n">
        <f aca="false">AH16+AH17</f>
        <v>2687</v>
      </c>
      <c r="AI18" s="80" t="n">
        <f aca="false">AI16+AI17</f>
        <v>2718</v>
      </c>
      <c r="AJ18" s="80" t="n">
        <f aca="false">AJ16+AJ17</f>
        <v>2699</v>
      </c>
      <c r="AK18" s="80" t="n">
        <f aca="false">AK16+AK17</f>
        <v>2762</v>
      </c>
      <c r="AL18" s="80" t="n">
        <f aca="false">AL16+AL17</f>
        <v>2753</v>
      </c>
      <c r="AM18" s="80" t="n">
        <f aca="false">AM16+AM17</f>
        <v>2717</v>
      </c>
      <c r="AN18" s="80" t="n">
        <f aca="false">AN16+AN17</f>
        <v>2741</v>
      </c>
      <c r="AO18" s="80" t="n">
        <f aca="false">AO16+AO17</f>
        <v>2623</v>
      </c>
      <c r="AP18" s="80" t="n">
        <f aca="false">AP16+AP17</f>
        <v>2604</v>
      </c>
      <c r="AQ18" s="80" t="n">
        <f aca="false">AQ16+AQ17</f>
        <v>2614</v>
      </c>
      <c r="AR18" s="80" t="n">
        <f aca="false">AR16+AR17</f>
        <v>2663</v>
      </c>
      <c r="AS18" s="80" t="n">
        <f aca="false">AS16+AS17</f>
        <v>2677</v>
      </c>
      <c r="AT18" s="80" t="n">
        <f aca="false">AT16+AT17</f>
        <v>2686</v>
      </c>
      <c r="AU18" s="80" t="n">
        <f aca="false">AU16+AU17</f>
        <v>2717</v>
      </c>
      <c r="AV18" s="80" t="n">
        <f aca="false">AV16+AV17</f>
        <v>2756</v>
      </c>
      <c r="AW18" s="80" t="n">
        <f aca="false">AW16+AW17</f>
        <v>2817</v>
      </c>
      <c r="AX18" s="80" t="n">
        <f aca="false">AX16+AX17</f>
        <v>0</v>
      </c>
      <c r="AY18" s="80" t="n">
        <f aca="false">AY16+AY17</f>
        <v>0</v>
      </c>
      <c r="AZ18" s="80" t="n">
        <f aca="false">AZ16+AZ17</f>
        <v>0</v>
      </c>
      <c r="BA18" s="80" t="n">
        <f aca="false">BA16+BA17</f>
        <v>0</v>
      </c>
      <c r="BB18" s="80" t="n">
        <f aca="false">BB16+BB17</f>
        <v>0</v>
      </c>
    </row>
    <row r="19" s="70" customFormat="true" ht="13.8" hidden="false" customHeight="false" outlineLevel="0" collapsed="false">
      <c r="A19" s="71" t="n">
        <v>12</v>
      </c>
      <c r="B19" s="71" t="s">
        <v>62</v>
      </c>
      <c r="C19" s="81" t="n">
        <v>42637</v>
      </c>
      <c r="D19" s="81" t="n">
        <v>42637</v>
      </c>
      <c r="E19" s="81" t="n">
        <v>42705</v>
      </c>
      <c r="F19" s="81" t="n">
        <v>42744</v>
      </c>
      <c r="G19" s="81" t="n">
        <v>42744</v>
      </c>
      <c r="H19" s="81" t="n">
        <v>42767</v>
      </c>
      <c r="I19" s="81" t="n">
        <v>42815</v>
      </c>
      <c r="J19" s="81" t="n">
        <v>42843</v>
      </c>
      <c r="K19" s="81" t="n">
        <v>42898</v>
      </c>
      <c r="L19" s="81" t="n">
        <v>42961</v>
      </c>
      <c r="M19" s="81" t="n">
        <v>42961</v>
      </c>
      <c r="N19" s="81" t="n">
        <v>42961</v>
      </c>
      <c r="O19" s="81" t="n">
        <v>43018</v>
      </c>
      <c r="P19" s="81" t="n">
        <v>43017</v>
      </c>
      <c r="Q19" s="81" t="n">
        <v>43073</v>
      </c>
      <c r="R19" s="81" t="n">
        <v>43122</v>
      </c>
      <c r="S19" s="81" t="n">
        <v>43147</v>
      </c>
      <c r="T19" s="81" t="n">
        <v>43174</v>
      </c>
      <c r="U19" s="81" t="n">
        <v>43202</v>
      </c>
      <c r="V19" s="81" t="n">
        <v>43238</v>
      </c>
      <c r="W19" s="81" t="n">
        <v>43252</v>
      </c>
      <c r="X19" s="81" t="n">
        <v>43297</v>
      </c>
      <c r="Y19" s="82" t="n">
        <v>43332</v>
      </c>
      <c r="Z19" s="82" t="n">
        <v>43332</v>
      </c>
      <c r="AA19" s="81" t="n">
        <v>43474</v>
      </c>
      <c r="AB19" s="81" t="n">
        <v>43474</v>
      </c>
      <c r="AC19" s="81" t="n">
        <v>43476</v>
      </c>
      <c r="AD19" s="81" t="n">
        <v>43476</v>
      </c>
      <c r="AE19" s="81" t="n">
        <v>43504</v>
      </c>
      <c r="AF19" s="81" t="n">
        <v>43531</v>
      </c>
      <c r="AG19" s="81" t="n">
        <v>43577</v>
      </c>
      <c r="AH19" s="81" t="n">
        <v>43613</v>
      </c>
      <c r="AI19" s="81" t="n">
        <v>43643</v>
      </c>
      <c r="AJ19" s="81" t="n">
        <v>43670</v>
      </c>
      <c r="AK19" s="81" t="n">
        <v>43700</v>
      </c>
      <c r="AL19" s="81" t="n">
        <v>43711</v>
      </c>
      <c r="AM19" s="81" t="n">
        <v>43740</v>
      </c>
      <c r="AN19" s="81" t="n">
        <v>43770</v>
      </c>
      <c r="AO19" s="81" t="n">
        <v>43803</v>
      </c>
      <c r="AP19" s="81" t="n">
        <v>43839</v>
      </c>
      <c r="AQ19" s="81" t="n">
        <v>43864</v>
      </c>
      <c r="AR19" s="81" t="n">
        <v>43889</v>
      </c>
      <c r="AS19" s="81" t="n">
        <v>43934</v>
      </c>
      <c r="AT19" s="81" t="n">
        <v>43962</v>
      </c>
      <c r="AU19" s="81" t="n">
        <v>43984</v>
      </c>
      <c r="AV19" s="81" t="n">
        <v>44015</v>
      </c>
      <c r="AW19" s="81" t="n">
        <v>44033</v>
      </c>
      <c r="AX19" s="81"/>
      <c r="AY19" s="81"/>
      <c r="AZ19" s="81"/>
      <c r="BA19" s="81"/>
      <c r="BB19" s="81"/>
    </row>
    <row r="20" s="70" customFormat="true" ht="13.8" hidden="false" customHeight="false" outlineLevel="0" collapsed="false">
      <c r="A20" s="71" t="s">
        <v>63</v>
      </c>
      <c r="B20" s="71" t="s">
        <v>64</v>
      </c>
      <c r="C20" s="81" t="n">
        <v>42234</v>
      </c>
      <c r="D20" s="81" t="n">
        <v>42323</v>
      </c>
      <c r="E20" s="81" t="n">
        <v>42134</v>
      </c>
      <c r="F20" s="81" t="n">
        <v>42134</v>
      </c>
      <c r="G20" s="81" t="n">
        <v>42134</v>
      </c>
      <c r="H20" s="81" t="n">
        <v>42134</v>
      </c>
      <c r="I20" s="81" t="n">
        <v>42461</v>
      </c>
      <c r="J20" s="81" t="n">
        <v>42461</v>
      </c>
      <c r="K20" s="81" t="n">
        <v>42142</v>
      </c>
      <c r="L20" s="81" t="n">
        <v>42142</v>
      </c>
      <c r="M20" s="81" t="n">
        <v>42142</v>
      </c>
      <c r="N20" s="81" t="n">
        <v>42142</v>
      </c>
      <c r="O20" s="81" t="n">
        <v>42142</v>
      </c>
      <c r="P20" s="81" t="n">
        <v>42142</v>
      </c>
      <c r="Q20" s="81" t="n">
        <v>42142</v>
      </c>
      <c r="R20" s="81" t="n">
        <v>42461</v>
      </c>
      <c r="S20" s="81" t="n">
        <v>42461</v>
      </c>
      <c r="T20" s="81" t="n">
        <v>42667</v>
      </c>
      <c r="U20" s="81" t="n">
        <v>42719</v>
      </c>
      <c r="V20" s="81" t="n">
        <v>42719</v>
      </c>
      <c r="W20" s="81" t="n">
        <v>42719</v>
      </c>
      <c r="X20" s="81" t="n">
        <v>42957</v>
      </c>
      <c r="Y20" s="81" t="n">
        <v>42998</v>
      </c>
      <c r="Z20" s="81" t="n">
        <v>43110</v>
      </c>
      <c r="AA20" s="81" t="n">
        <v>43110</v>
      </c>
      <c r="AB20" s="81" t="n">
        <v>43110</v>
      </c>
      <c r="AC20" s="81" t="n">
        <v>43110</v>
      </c>
      <c r="AD20" s="81" t="n">
        <v>42970</v>
      </c>
      <c r="AE20" s="81" t="n">
        <v>42970</v>
      </c>
      <c r="AF20" s="81" t="n">
        <v>42970</v>
      </c>
      <c r="AG20" s="81" t="n">
        <v>43005</v>
      </c>
      <c r="AH20" s="81" t="n">
        <v>43005</v>
      </c>
      <c r="AI20" s="81" t="n">
        <v>43215</v>
      </c>
      <c r="AJ20" s="81" t="n">
        <v>43215</v>
      </c>
      <c r="AK20" s="81" t="n">
        <v>43215</v>
      </c>
      <c r="AL20" s="81" t="n">
        <v>43215</v>
      </c>
      <c r="AM20" s="83" t="n">
        <v>43215</v>
      </c>
      <c r="AN20" s="81" t="n">
        <v>43215</v>
      </c>
      <c r="AO20" s="81" t="n">
        <v>43215</v>
      </c>
      <c r="AP20" s="81" t="n">
        <v>43215</v>
      </c>
      <c r="AQ20" s="81" t="n">
        <v>43215</v>
      </c>
      <c r="AR20" s="81" t="n">
        <v>43583</v>
      </c>
      <c r="AS20" s="81" t="n">
        <v>43583</v>
      </c>
      <c r="AT20" s="81" t="n">
        <v>43607</v>
      </c>
      <c r="AU20" s="81" t="n">
        <v>43640</v>
      </c>
      <c r="AV20" s="81" t="n">
        <v>43684</v>
      </c>
      <c r="AW20" s="81" t="n">
        <v>43782</v>
      </c>
      <c r="AX20" s="81"/>
      <c r="AY20" s="81"/>
      <c r="AZ20" s="81"/>
      <c r="BA20" s="81"/>
      <c r="BB20" s="81"/>
    </row>
    <row r="21" s="70" customFormat="true" ht="25.35" hidden="false" customHeight="false" outlineLevel="0" collapsed="false">
      <c r="A21" s="71" t="s">
        <v>65</v>
      </c>
      <c r="B21" s="84" t="s">
        <v>66</v>
      </c>
      <c r="C21" s="81" t="n">
        <v>42234</v>
      </c>
      <c r="D21" s="81" t="n">
        <v>42323</v>
      </c>
      <c r="E21" s="81" t="n">
        <v>42134</v>
      </c>
      <c r="F21" s="81" t="n">
        <v>42134</v>
      </c>
      <c r="G21" s="81" t="n">
        <v>42134</v>
      </c>
      <c r="H21" s="81" t="n">
        <v>42134</v>
      </c>
      <c r="I21" s="81" t="n">
        <v>42461</v>
      </c>
      <c r="J21" s="81" t="n">
        <v>42461</v>
      </c>
      <c r="K21" s="81" t="n">
        <v>42142</v>
      </c>
      <c r="L21" s="81" t="n">
        <v>42984</v>
      </c>
      <c r="M21" s="81" t="n">
        <v>42984</v>
      </c>
      <c r="N21" s="81" t="n">
        <v>42984</v>
      </c>
      <c r="O21" s="81" t="n">
        <v>43034</v>
      </c>
      <c r="P21" s="81" t="n">
        <v>43054</v>
      </c>
      <c r="Q21" s="81" t="n">
        <v>43087</v>
      </c>
      <c r="R21" s="81" t="n">
        <v>43122</v>
      </c>
      <c r="S21" s="81" t="n">
        <v>43152</v>
      </c>
      <c r="T21" s="81" t="n">
        <v>43178</v>
      </c>
      <c r="U21" s="81" t="n">
        <v>43199</v>
      </c>
      <c r="V21" s="81" t="n">
        <v>43242</v>
      </c>
      <c r="W21" s="81" t="n">
        <v>43269</v>
      </c>
      <c r="X21" s="81" t="n">
        <v>43297</v>
      </c>
      <c r="Y21" s="83" t="n">
        <v>43321</v>
      </c>
      <c r="Z21" s="81" t="n">
        <v>43110</v>
      </c>
      <c r="AA21" s="81" t="n">
        <v>43110</v>
      </c>
      <c r="AB21" s="81" t="n">
        <v>43110</v>
      </c>
      <c r="AC21" s="81" t="n">
        <v>43110</v>
      </c>
      <c r="AD21" s="81" t="n">
        <v>43110</v>
      </c>
      <c r="AE21" s="81" t="n">
        <v>43110</v>
      </c>
      <c r="AF21" s="81" t="n">
        <v>43110</v>
      </c>
      <c r="AG21" s="81" t="n">
        <v>43110</v>
      </c>
      <c r="AH21" s="81" t="n">
        <v>43337</v>
      </c>
      <c r="AI21" s="81" t="n">
        <v>43337</v>
      </c>
      <c r="AJ21" s="81" t="n">
        <v>43337</v>
      </c>
      <c r="AK21" s="81" t="n">
        <v>43426</v>
      </c>
      <c r="AL21" s="81" t="n">
        <v>43426</v>
      </c>
      <c r="AM21" s="83" t="n">
        <v>43426</v>
      </c>
      <c r="AN21" s="81" t="n">
        <v>43426</v>
      </c>
      <c r="AO21" s="81" t="n">
        <v>43426</v>
      </c>
      <c r="AP21" s="81" t="n">
        <v>43426</v>
      </c>
      <c r="AQ21" s="81" t="n">
        <v>43577</v>
      </c>
      <c r="AR21" s="81" t="n">
        <v>43577</v>
      </c>
      <c r="AS21" s="81" t="n">
        <v>43640</v>
      </c>
      <c r="AT21" s="81" t="n">
        <v>43640</v>
      </c>
      <c r="AU21" s="81" t="n">
        <v>43684</v>
      </c>
      <c r="AV21" s="81" t="n">
        <v>43684</v>
      </c>
      <c r="AW21" s="81" t="n">
        <v>43782</v>
      </c>
      <c r="AX21" s="81"/>
      <c r="AY21" s="81"/>
      <c r="AZ21" s="81"/>
      <c r="BA21" s="81"/>
      <c r="BB21" s="81"/>
    </row>
    <row r="22" s="70" customFormat="true" ht="13.8" hidden="false" customHeight="false" outlineLevel="0" collapsed="false">
      <c r="A22" s="71" t="n">
        <v>14</v>
      </c>
      <c r="B22" s="71" t="s">
        <v>67</v>
      </c>
      <c r="C22" s="81" t="n">
        <v>42599</v>
      </c>
      <c r="D22" s="81" t="n">
        <v>42607</v>
      </c>
      <c r="E22" s="81" t="n">
        <v>42675</v>
      </c>
      <c r="F22" s="81" t="n">
        <v>42671</v>
      </c>
      <c r="G22" s="81" t="n">
        <v>42744</v>
      </c>
      <c r="H22" s="81" t="n">
        <v>42744</v>
      </c>
      <c r="I22" s="81" t="n">
        <v>42800</v>
      </c>
      <c r="J22" s="81" t="n">
        <v>42800</v>
      </c>
      <c r="K22" s="81" t="n">
        <v>42860</v>
      </c>
      <c r="L22" s="81" t="n">
        <v>42860</v>
      </c>
      <c r="M22" s="81" t="n">
        <v>42860</v>
      </c>
      <c r="N22" s="81" t="n">
        <v>42860</v>
      </c>
      <c r="O22" s="81" t="n">
        <v>42886</v>
      </c>
      <c r="P22" s="81" t="n">
        <v>42904</v>
      </c>
      <c r="Q22" s="81" t="n">
        <v>43070</v>
      </c>
      <c r="R22" s="81" t="n">
        <v>43112</v>
      </c>
      <c r="S22" s="81" t="n">
        <v>43110</v>
      </c>
      <c r="T22" s="81" t="n">
        <v>43110</v>
      </c>
      <c r="U22" s="81" t="n">
        <v>43131</v>
      </c>
      <c r="V22" s="81" t="n">
        <v>43242</v>
      </c>
      <c r="W22" s="81" t="n">
        <v>43251</v>
      </c>
      <c r="X22" s="81" t="n">
        <v>43290</v>
      </c>
      <c r="Y22" s="81" t="n">
        <v>43290</v>
      </c>
      <c r="Z22" s="81" t="n">
        <v>43287</v>
      </c>
      <c r="AA22" s="81" t="n">
        <v>43375</v>
      </c>
      <c r="AB22" s="81" t="n">
        <v>43375</v>
      </c>
      <c r="AC22" s="81" t="n">
        <v>43375</v>
      </c>
      <c r="AD22" s="81" t="n">
        <v>43290</v>
      </c>
      <c r="AE22" s="81" t="n">
        <v>43290</v>
      </c>
      <c r="AF22" s="81" t="n">
        <v>43290</v>
      </c>
      <c r="AG22" s="81" t="n">
        <v>43290</v>
      </c>
      <c r="AH22" s="81" t="n">
        <v>43297</v>
      </c>
      <c r="AI22" s="81" t="n">
        <v>43297</v>
      </c>
      <c r="AJ22" s="81" t="n">
        <v>43297</v>
      </c>
      <c r="AK22" s="81" t="n">
        <v>43531</v>
      </c>
      <c r="AL22" s="81" t="n">
        <v>43531</v>
      </c>
      <c r="AM22" s="81" t="n">
        <v>43613</v>
      </c>
      <c r="AN22" s="81" t="n">
        <v>43613</v>
      </c>
      <c r="AO22" s="81" t="n">
        <v>43613</v>
      </c>
      <c r="AP22" s="81" t="n">
        <v>43737</v>
      </c>
      <c r="AQ22" s="81" t="n">
        <v>43746</v>
      </c>
      <c r="AR22" s="81" t="n">
        <v>43746</v>
      </c>
      <c r="AS22" s="81" t="n">
        <v>43746</v>
      </c>
      <c r="AT22" s="81" t="n">
        <v>43805</v>
      </c>
      <c r="AU22" s="81" t="n">
        <v>43874</v>
      </c>
      <c r="AV22" s="81" t="n">
        <v>43959</v>
      </c>
      <c r="AW22" s="81" t="n">
        <v>44013</v>
      </c>
      <c r="AX22" s="81"/>
      <c r="AY22" s="81"/>
      <c r="AZ22" s="81"/>
      <c r="BA22" s="81"/>
      <c r="BB22" s="81"/>
    </row>
    <row r="23" s="70" customFormat="true" ht="13.8" hidden="false" customHeight="false" outlineLevel="0" collapsed="false">
      <c r="A23" s="71" t="n">
        <v>15</v>
      </c>
      <c r="B23" s="71" t="s">
        <v>68</v>
      </c>
      <c r="C23" s="76" t="n">
        <v>58</v>
      </c>
      <c r="D23" s="76" t="n">
        <v>97</v>
      </c>
      <c r="E23" s="76" t="n">
        <v>127</v>
      </c>
      <c r="F23" s="76" t="n">
        <v>60</v>
      </c>
      <c r="G23" s="76" t="n">
        <v>71</v>
      </c>
      <c r="H23" s="76" t="n">
        <v>58</v>
      </c>
      <c r="I23" s="76" t="n">
        <v>145</v>
      </c>
      <c r="J23" s="76" t="n">
        <v>179</v>
      </c>
      <c r="K23" s="76" t="n">
        <v>124</v>
      </c>
      <c r="L23" s="76" t="n">
        <v>51</v>
      </c>
      <c r="M23" s="76" t="n">
        <v>29</v>
      </c>
      <c r="N23" s="76" t="n">
        <v>17</v>
      </c>
      <c r="O23" s="76" t="n">
        <v>32</v>
      </c>
      <c r="P23" s="76" t="n">
        <v>37</v>
      </c>
      <c r="Q23" s="76" t="n">
        <v>20</v>
      </c>
      <c r="R23" s="76" t="n">
        <v>28</v>
      </c>
      <c r="S23" s="76" t="n">
        <v>40</v>
      </c>
      <c r="T23" s="76" t="n">
        <v>0</v>
      </c>
      <c r="U23" s="76" t="n">
        <v>0</v>
      </c>
      <c r="V23" s="78" t="n">
        <v>0</v>
      </c>
      <c r="W23" s="78" t="n">
        <v>0</v>
      </c>
      <c r="X23" s="78" t="n">
        <v>39</v>
      </c>
      <c r="Y23" s="78" t="n">
        <v>35</v>
      </c>
      <c r="Z23" s="78" t="n">
        <v>48</v>
      </c>
      <c r="AA23" s="78" t="n">
        <v>44</v>
      </c>
      <c r="AB23" s="78" t="n">
        <v>45</v>
      </c>
      <c r="AC23" s="78" t="n">
        <v>48</v>
      </c>
      <c r="AD23" s="78" t="n">
        <v>16</v>
      </c>
      <c r="AE23" s="78" t="n">
        <v>22</v>
      </c>
      <c r="AF23" s="78" t="n">
        <v>33</v>
      </c>
      <c r="AG23" s="78" t="n">
        <v>51</v>
      </c>
      <c r="AH23" s="78" t="n">
        <v>51</v>
      </c>
      <c r="AI23" s="78" t="n">
        <v>64</v>
      </c>
      <c r="AJ23" s="78" t="n">
        <v>48</v>
      </c>
      <c r="AK23" s="78" t="n">
        <v>70</v>
      </c>
      <c r="AL23" s="78" t="n">
        <v>71</v>
      </c>
      <c r="AM23" s="78" t="n">
        <v>79</v>
      </c>
      <c r="AN23" s="78" t="n">
        <v>79</v>
      </c>
      <c r="AO23" s="78" t="n">
        <v>94</v>
      </c>
      <c r="AP23" s="78" t="n">
        <v>85</v>
      </c>
      <c r="AQ23" s="78" t="n">
        <v>55</v>
      </c>
      <c r="AR23" s="78" t="n">
        <v>78</v>
      </c>
      <c r="AS23" s="78" t="n">
        <v>65</v>
      </c>
      <c r="AT23" s="78" t="n">
        <v>56</v>
      </c>
      <c r="AU23" s="78" t="n">
        <v>52</v>
      </c>
      <c r="AV23" s="78" t="n">
        <v>61</v>
      </c>
      <c r="AW23" s="78" t="n">
        <v>55</v>
      </c>
      <c r="AX23" s="78"/>
      <c r="AY23" s="78"/>
      <c r="AZ23" s="78"/>
      <c r="BA23" s="78"/>
      <c r="BB23" s="78"/>
    </row>
    <row r="24" s="70" customFormat="true" ht="13.8" hidden="false" customHeight="false" outlineLevel="0" collapsed="false">
      <c r="A24" s="71" t="n">
        <v>16</v>
      </c>
      <c r="B24" s="71" t="s">
        <v>69</v>
      </c>
      <c r="C24" s="76" t="n">
        <v>21</v>
      </c>
      <c r="D24" s="76" t="n">
        <v>18</v>
      </c>
      <c r="E24" s="76" t="n">
        <v>19</v>
      </c>
      <c r="F24" s="76" t="n">
        <v>16</v>
      </c>
      <c r="G24" s="76" t="n">
        <v>14</v>
      </c>
      <c r="H24" s="76" t="n">
        <v>11</v>
      </c>
      <c r="I24" s="76" t="n">
        <v>49</v>
      </c>
      <c r="J24" s="76" t="n">
        <v>86</v>
      </c>
      <c r="K24" s="76" t="n">
        <v>40</v>
      </c>
      <c r="L24" s="76" t="n">
        <v>11</v>
      </c>
      <c r="M24" s="76" t="n">
        <v>0</v>
      </c>
      <c r="N24" s="76" t="n">
        <v>1</v>
      </c>
      <c r="O24" s="76" t="n">
        <v>26</v>
      </c>
      <c r="P24" s="76" t="n">
        <v>32</v>
      </c>
      <c r="Q24" s="76" t="n">
        <v>15</v>
      </c>
      <c r="R24" s="76" t="n">
        <v>20</v>
      </c>
      <c r="S24" s="76" t="n">
        <v>16</v>
      </c>
      <c r="T24" s="76" t="n">
        <v>0</v>
      </c>
      <c r="U24" s="76" t="n">
        <v>0</v>
      </c>
      <c r="V24" s="78" t="n">
        <v>0</v>
      </c>
      <c r="W24" s="78" t="n">
        <v>0</v>
      </c>
      <c r="X24" s="78" t="n">
        <v>21</v>
      </c>
      <c r="Y24" s="78" t="n">
        <v>21</v>
      </c>
      <c r="Z24" s="78" t="n">
        <v>24</v>
      </c>
      <c r="AA24" s="78" t="n">
        <v>9</v>
      </c>
      <c r="AB24" s="78" t="n">
        <v>0</v>
      </c>
      <c r="AC24" s="78" t="n">
        <v>0</v>
      </c>
      <c r="AD24" s="78" t="n">
        <v>3</v>
      </c>
      <c r="AE24" s="78" t="n">
        <v>13</v>
      </c>
      <c r="AF24" s="78" t="n">
        <v>12</v>
      </c>
      <c r="AG24" s="78" t="n">
        <v>20</v>
      </c>
      <c r="AH24" s="78" t="n">
        <v>11</v>
      </c>
      <c r="AI24" s="78" t="n">
        <v>37</v>
      </c>
      <c r="AJ24" s="78" t="n">
        <v>25</v>
      </c>
      <c r="AK24" s="78" t="n">
        <v>15</v>
      </c>
      <c r="AL24" s="78" t="n">
        <v>20</v>
      </c>
      <c r="AM24" s="78" t="n">
        <v>38</v>
      </c>
      <c r="AN24" s="78" t="n">
        <v>30</v>
      </c>
      <c r="AO24" s="78" t="n">
        <v>42</v>
      </c>
      <c r="AP24" s="78" t="n">
        <v>33</v>
      </c>
      <c r="AQ24" s="78" t="n">
        <v>28</v>
      </c>
      <c r="AR24" s="78" t="n">
        <v>35</v>
      </c>
      <c r="AS24" s="78" t="n">
        <v>22</v>
      </c>
      <c r="AT24" s="78" t="n">
        <v>1</v>
      </c>
      <c r="AU24" s="78" t="n">
        <v>5</v>
      </c>
      <c r="AV24" s="78" t="n">
        <v>14</v>
      </c>
      <c r="AW24" s="78" t="n">
        <v>10</v>
      </c>
      <c r="AX24" s="78"/>
      <c r="AY24" s="78"/>
      <c r="AZ24" s="78"/>
      <c r="BA24" s="78"/>
      <c r="BB24" s="78"/>
    </row>
    <row r="25" s="70" customFormat="true" ht="13.8" hidden="false" customHeight="false" outlineLevel="0" collapsed="false">
      <c r="A25" s="71" t="n">
        <v>17</v>
      </c>
      <c r="B25" s="71" t="s">
        <v>70</v>
      </c>
      <c r="C25" s="85"/>
      <c r="D25" s="85"/>
      <c r="E25" s="85"/>
      <c r="F25" s="85"/>
      <c r="G25" s="85"/>
      <c r="H25" s="76"/>
      <c r="I25" s="76" t="n">
        <v>64</v>
      </c>
      <c r="J25" s="76" t="n">
        <v>80</v>
      </c>
      <c r="K25" s="76" t="n">
        <v>40</v>
      </c>
      <c r="L25" s="76" t="n">
        <v>45</v>
      </c>
      <c r="M25" s="76" t="n">
        <v>45</v>
      </c>
      <c r="N25" s="76" t="n">
        <v>45</v>
      </c>
      <c r="O25" s="76" t="n">
        <v>105</v>
      </c>
      <c r="P25" s="76" t="n">
        <v>98</v>
      </c>
      <c r="Q25" s="76" t="n">
        <v>119</v>
      </c>
      <c r="R25" s="76" t="n">
        <v>142</v>
      </c>
      <c r="S25" s="76" t="n">
        <v>23</v>
      </c>
      <c r="T25" s="76" t="n">
        <v>113</v>
      </c>
      <c r="U25" s="76" t="n">
        <v>214</v>
      </c>
      <c r="V25" s="78" t="n">
        <v>243</v>
      </c>
      <c r="W25" s="78" t="n">
        <v>260</v>
      </c>
      <c r="X25" s="78" t="n">
        <v>327</v>
      </c>
      <c r="Y25" s="78" t="n">
        <v>361</v>
      </c>
      <c r="Z25" s="78" t="n">
        <v>314</v>
      </c>
      <c r="AA25" s="78" t="n">
        <v>332</v>
      </c>
      <c r="AB25" s="78" t="n">
        <v>287</v>
      </c>
      <c r="AC25" s="78" t="n">
        <v>239</v>
      </c>
      <c r="AD25" s="78" t="n">
        <v>373</v>
      </c>
      <c r="AE25" s="78" t="n">
        <v>384</v>
      </c>
      <c r="AF25" s="78" t="n">
        <v>371</v>
      </c>
      <c r="AG25" s="78" t="n">
        <v>390</v>
      </c>
      <c r="AH25" s="78" t="n">
        <v>331</v>
      </c>
      <c r="AI25" s="78" t="n">
        <v>343</v>
      </c>
      <c r="AJ25" s="78" t="n">
        <v>346</v>
      </c>
      <c r="AK25" s="78" t="n">
        <v>354</v>
      </c>
      <c r="AL25" s="78" t="n">
        <v>355</v>
      </c>
      <c r="AM25" s="78" t="n">
        <v>367</v>
      </c>
      <c r="AN25" s="78" t="n">
        <v>483</v>
      </c>
      <c r="AO25" s="78" t="n">
        <v>452</v>
      </c>
      <c r="AP25" s="78" t="n">
        <v>428</v>
      </c>
      <c r="AQ25" s="78" t="n">
        <v>428</v>
      </c>
      <c r="AR25" s="78" t="n">
        <v>451</v>
      </c>
      <c r="AS25" s="78" t="n">
        <v>382</v>
      </c>
      <c r="AT25" s="78" t="n">
        <v>407</v>
      </c>
      <c r="AU25" s="78" t="n">
        <v>400</v>
      </c>
      <c r="AV25" s="78" t="n">
        <v>399</v>
      </c>
      <c r="AW25" s="78" t="n">
        <v>398</v>
      </c>
      <c r="AX25" s="78"/>
      <c r="AY25" s="78"/>
      <c r="AZ25" s="78"/>
      <c r="BA25" s="78"/>
      <c r="BB25" s="78"/>
    </row>
    <row r="26" s="70" customFormat="true" ht="13.8" hidden="false" customHeight="false" outlineLevel="0" collapsed="false">
      <c r="A26" s="71" t="s">
        <v>71</v>
      </c>
      <c r="B26" s="71" t="s">
        <v>72</v>
      </c>
      <c r="C26" s="85"/>
      <c r="D26" s="85"/>
      <c r="E26" s="85"/>
      <c r="F26" s="85"/>
      <c r="G26" s="85"/>
      <c r="H26" s="76"/>
      <c r="I26" s="76" t="n">
        <v>156</v>
      </c>
      <c r="J26" s="76" t="n">
        <v>161</v>
      </c>
      <c r="K26" s="76" t="n">
        <v>139</v>
      </c>
      <c r="L26" s="76" t="n">
        <v>139</v>
      </c>
      <c r="M26" s="76" t="n">
        <v>139</v>
      </c>
      <c r="N26" s="76" t="n">
        <v>139</v>
      </c>
      <c r="O26" s="76" t="n">
        <v>106</v>
      </c>
      <c r="P26" s="76" t="n">
        <v>171</v>
      </c>
      <c r="Q26" s="76" t="n">
        <v>149</v>
      </c>
      <c r="R26" s="76" t="n">
        <v>165</v>
      </c>
      <c r="S26" s="76" t="n">
        <v>143</v>
      </c>
      <c r="T26" s="76" t="n">
        <v>135</v>
      </c>
      <c r="U26" s="76" t="n">
        <v>163</v>
      </c>
      <c r="V26" s="78" t="n">
        <v>267</v>
      </c>
      <c r="W26" s="78" t="n">
        <v>254</v>
      </c>
      <c r="X26" s="78" t="n">
        <v>314</v>
      </c>
      <c r="Y26" s="78" t="n">
        <v>344</v>
      </c>
      <c r="Z26" s="78" t="n">
        <v>276</v>
      </c>
      <c r="AA26" s="78" t="n">
        <v>196</v>
      </c>
      <c r="AB26" s="78" t="n">
        <v>196</v>
      </c>
      <c r="AC26" s="78" t="n">
        <v>196</v>
      </c>
      <c r="AD26" s="78" t="n">
        <v>206</v>
      </c>
      <c r="AE26" s="78" t="n">
        <v>208</v>
      </c>
      <c r="AF26" s="78" t="n">
        <v>195</v>
      </c>
      <c r="AG26" s="78" t="n">
        <v>152</v>
      </c>
      <c r="AH26" s="78" t="n">
        <v>73</v>
      </c>
      <c r="AI26" s="78" t="n">
        <v>104</v>
      </c>
      <c r="AJ26" s="78" t="n">
        <v>96</v>
      </c>
      <c r="AK26" s="78" t="n">
        <v>123</v>
      </c>
      <c r="AL26" s="78" t="n">
        <v>112</v>
      </c>
      <c r="AM26" s="78" t="n">
        <v>155</v>
      </c>
      <c r="AN26" s="78" t="n">
        <v>154</v>
      </c>
      <c r="AO26" s="78" t="n">
        <v>193</v>
      </c>
      <c r="AP26" s="78" t="n">
        <v>170</v>
      </c>
      <c r="AQ26" s="78" t="n">
        <v>192</v>
      </c>
      <c r="AR26" s="78" t="n">
        <v>182</v>
      </c>
      <c r="AS26" s="78" t="n">
        <v>146</v>
      </c>
      <c r="AT26" s="78" t="n">
        <v>100</v>
      </c>
      <c r="AU26" s="78" t="n">
        <v>82</v>
      </c>
      <c r="AV26" s="78" t="n">
        <v>50</v>
      </c>
      <c r="AW26" s="78" t="n">
        <v>52</v>
      </c>
      <c r="AX26" s="78"/>
      <c r="AY26" s="78"/>
      <c r="AZ26" s="78"/>
      <c r="BA26" s="78"/>
      <c r="BB26" s="78"/>
    </row>
    <row r="27" s="70" customFormat="true" ht="26.4" hidden="false" customHeight="false" outlineLevel="0" collapsed="false">
      <c r="A27" s="71" t="s">
        <v>73</v>
      </c>
      <c r="B27" s="71" t="s">
        <v>74</v>
      </c>
      <c r="C27" s="85"/>
      <c r="D27" s="85"/>
      <c r="E27" s="85"/>
      <c r="F27" s="85"/>
      <c r="G27" s="85"/>
      <c r="H27" s="85"/>
      <c r="I27" s="85"/>
      <c r="J27" s="85"/>
      <c r="K27" s="85"/>
      <c r="L27" s="76" t="n">
        <v>0</v>
      </c>
      <c r="M27" s="76" t="n">
        <v>0</v>
      </c>
      <c r="N27" s="76" t="n">
        <v>0</v>
      </c>
      <c r="O27" s="76" t="n">
        <v>0</v>
      </c>
      <c r="P27" s="76" t="n">
        <v>0</v>
      </c>
      <c r="Q27" s="76" t="n">
        <v>0</v>
      </c>
      <c r="R27" s="76" t="n">
        <v>0</v>
      </c>
      <c r="S27" s="76" t="n">
        <v>0</v>
      </c>
      <c r="T27" s="76" t="n">
        <v>0</v>
      </c>
      <c r="U27" s="76" t="n">
        <v>0</v>
      </c>
      <c r="V27" s="78" t="n">
        <v>0</v>
      </c>
      <c r="W27" s="78" t="n">
        <v>0</v>
      </c>
      <c r="X27" s="78" t="n">
        <v>0</v>
      </c>
      <c r="Y27" s="78" t="n">
        <v>0</v>
      </c>
      <c r="Z27" s="78" t="n">
        <v>0</v>
      </c>
      <c r="AA27" s="78" t="n">
        <v>0</v>
      </c>
      <c r="AB27" s="78"/>
      <c r="AC27" s="78" t="n">
        <v>0</v>
      </c>
      <c r="AD27" s="78"/>
      <c r="AE27" s="78"/>
      <c r="AF27" s="78"/>
      <c r="AG27" s="78"/>
      <c r="AH27" s="78"/>
      <c r="AI27" s="78" t="n">
        <v>60</v>
      </c>
      <c r="AJ27" s="78" t="n">
        <v>76</v>
      </c>
      <c r="AK27" s="78" t="n">
        <v>89</v>
      </c>
      <c r="AL27" s="78"/>
      <c r="AM27" s="78" t="n">
        <v>94</v>
      </c>
      <c r="AN27" s="78" t="n">
        <v>99</v>
      </c>
      <c r="AO27" s="78" t="n">
        <v>133</v>
      </c>
      <c r="AP27" s="78" t="n">
        <v>93</v>
      </c>
      <c r="AQ27" s="78" t="n">
        <v>84</v>
      </c>
      <c r="AR27" s="78" t="n">
        <v>129</v>
      </c>
      <c r="AS27" s="78" t="n">
        <v>101</v>
      </c>
      <c r="AT27" s="78" t="n">
        <v>71</v>
      </c>
      <c r="AU27" s="78" t="n">
        <v>16</v>
      </c>
      <c r="AV27" s="78" t="n">
        <v>4</v>
      </c>
      <c r="AW27" s="78" t="n">
        <v>11</v>
      </c>
      <c r="AX27" s="78"/>
      <c r="AY27" s="78"/>
      <c r="AZ27" s="78"/>
      <c r="BA27" s="78"/>
      <c r="BB27" s="78"/>
    </row>
    <row r="28" s="55" customFormat="true" ht="13.8" hidden="false" customHeight="false" outlineLevel="0" collapsed="false">
      <c r="A28" s="79" t="n">
        <v>19</v>
      </c>
      <c r="B28" s="79" t="s">
        <v>75</v>
      </c>
      <c r="C28" s="80" t="n">
        <f aca="false">SUM(C29:C37)</f>
        <v>891</v>
      </c>
      <c r="D28" s="80" t="n">
        <f aca="false">SUM(D29:D37)</f>
        <v>844</v>
      </c>
      <c r="E28" s="80" t="n">
        <f aca="false">SUM(E29:E37)</f>
        <v>535</v>
      </c>
      <c r="F28" s="80" t="n">
        <f aca="false">SUM(F29:F37)</f>
        <v>522</v>
      </c>
      <c r="G28" s="80" t="n">
        <f aca="false">SUM(G29:G37)</f>
        <v>412</v>
      </c>
      <c r="H28" s="80" t="n">
        <f aca="false">SUM(H29:H37)</f>
        <v>463</v>
      </c>
      <c r="I28" s="80" t="n">
        <f aca="false">SUM(I29:I37)</f>
        <v>837</v>
      </c>
      <c r="J28" s="80" t="n">
        <f aca="false">SUM(J29:J37)</f>
        <v>531</v>
      </c>
      <c r="K28" s="80" t="n">
        <f aca="false">SUM(K29:K37)</f>
        <v>853</v>
      </c>
      <c r="L28" s="80" t="n">
        <f aca="false">SUM(L29:L37)</f>
        <v>690</v>
      </c>
      <c r="M28" s="80" t="n">
        <f aca="false">SUM(M29:M37)</f>
        <v>208</v>
      </c>
      <c r="N28" s="80" t="n">
        <f aca="false">SUM(N29:N37)</f>
        <v>250</v>
      </c>
      <c r="O28" s="80" t="n">
        <f aca="false">SUM(O29:O37)</f>
        <v>1141</v>
      </c>
      <c r="P28" s="80" t="n">
        <f aca="false">SUM(P29:P37)</f>
        <v>1096</v>
      </c>
      <c r="Q28" s="80" t="n">
        <f aca="false">SUM(Q29:Q37)</f>
        <v>1177</v>
      </c>
      <c r="R28" s="80" t="n">
        <f aca="false">SUM(R29:R37)</f>
        <v>559</v>
      </c>
      <c r="S28" s="80" t="n">
        <f aca="false">SUM(S29:S37)</f>
        <v>702</v>
      </c>
      <c r="T28" s="80" t="n">
        <f aca="false">SUM(T29:T37)</f>
        <v>805</v>
      </c>
      <c r="U28" s="80" t="n">
        <f aca="false">SUM(U29:U37)</f>
        <v>835</v>
      </c>
      <c r="V28" s="80" t="n">
        <f aca="false">SUM(V29:V37)</f>
        <v>960</v>
      </c>
      <c r="W28" s="80" t="n">
        <f aca="false">SUM(W29:W37)</f>
        <v>1688</v>
      </c>
      <c r="X28" s="80" t="n">
        <f aca="false">SUM(X29:X37)</f>
        <v>1485</v>
      </c>
      <c r="Y28" s="80" t="n">
        <f aca="false">SUM(Y29:Y37)</f>
        <v>1884</v>
      </c>
      <c r="Z28" s="80" t="n">
        <f aca="false">SUM(Z29:Z37)</f>
        <v>1262</v>
      </c>
      <c r="AA28" s="80" t="n">
        <f aca="false">SUM(AA29:AA37)</f>
        <v>128</v>
      </c>
      <c r="AB28" s="80" t="n">
        <f aca="false">SUM(AB29:AB37)</f>
        <v>0</v>
      </c>
      <c r="AC28" s="80" t="n">
        <f aca="false">SUM(AC29:AC37)</f>
        <v>76</v>
      </c>
      <c r="AD28" s="80" t="n">
        <f aca="false">SUM(AD29:AD37)</f>
        <v>559</v>
      </c>
      <c r="AE28" s="80" t="n">
        <f aca="false">SUM(AE29:AE37)</f>
        <v>1154</v>
      </c>
      <c r="AF28" s="80" t="n">
        <f aca="false">SUM(AF29:AF37)</f>
        <v>383</v>
      </c>
      <c r="AG28" s="80" t="n">
        <f aca="false">SUM(AG29:AG37)</f>
        <v>1016</v>
      </c>
      <c r="AH28" s="80" t="n">
        <f aca="false">SUM(AH29:AH37)</f>
        <v>1040</v>
      </c>
      <c r="AI28" s="80" t="n">
        <f aca="false">SUM(AI29:AI37)</f>
        <v>1278</v>
      </c>
      <c r="AJ28" s="80" t="n">
        <f aca="false">SUM(AJ29:AJ37)</f>
        <v>1247</v>
      </c>
      <c r="AK28" s="80" t="n">
        <f aca="false">SUM(AK29:AK37)</f>
        <v>1133</v>
      </c>
      <c r="AL28" s="80" t="n">
        <f aca="false">SUM(AL29:AL37)</f>
        <v>1156</v>
      </c>
      <c r="AM28" s="80" t="n">
        <f aca="false">SUM(AM29:AM37)</f>
        <v>1209</v>
      </c>
      <c r="AN28" s="80" t="n">
        <f aca="false">SUM(AN29:AN37)</f>
        <v>1218</v>
      </c>
      <c r="AO28" s="80" t="n">
        <f aca="false">SUM(AO29:AO37)</f>
        <v>1243</v>
      </c>
      <c r="AP28" s="80" t="n">
        <f aca="false">SUM(AP29:AP37)</f>
        <v>575</v>
      </c>
      <c r="AQ28" s="80" t="n">
        <f aca="false">SUM(AQ29:AQ37)</f>
        <v>711</v>
      </c>
      <c r="AR28" s="80" t="n">
        <f aca="false">SUM(AR29:AR37)</f>
        <v>899</v>
      </c>
      <c r="AS28" s="80" t="n">
        <f aca="false">SUM(AS29:AS37)</f>
        <v>678</v>
      </c>
      <c r="AT28" s="80" t="n">
        <f aca="false">SUM(AT29:AT37)</f>
        <v>516</v>
      </c>
      <c r="AU28" s="80" t="n">
        <f aca="false">SUM(AU29:AU37)</f>
        <v>684</v>
      </c>
      <c r="AV28" s="80" t="n">
        <f aca="false">SUM(AV29:AV37)</f>
        <v>1018</v>
      </c>
      <c r="AW28" s="80" t="n">
        <f aca="false">SUM(AW29:AW37)</f>
        <v>1072</v>
      </c>
      <c r="AX28" s="80" t="n">
        <f aca="false">SUM(AX29:AX37)</f>
        <v>0</v>
      </c>
      <c r="AY28" s="80" t="n">
        <f aca="false">SUM(AY29:AY37)</f>
        <v>0</v>
      </c>
      <c r="AZ28" s="80" t="n">
        <f aca="false">SUM(AZ29:AZ37)</f>
        <v>0</v>
      </c>
      <c r="BA28" s="80" t="n">
        <f aca="false">SUM(BA29:BA37)</f>
        <v>0</v>
      </c>
      <c r="BB28" s="80" t="n">
        <f aca="false">SUM(BB29:BB37)</f>
        <v>0</v>
      </c>
    </row>
    <row r="29" s="70" customFormat="true" ht="13.8" hidden="false" customHeight="false" outlineLevel="0" collapsed="false">
      <c r="A29" s="71"/>
      <c r="B29" s="71" t="s">
        <v>76</v>
      </c>
      <c r="C29" s="76" t="n">
        <v>135</v>
      </c>
      <c r="D29" s="76" t="n">
        <v>119</v>
      </c>
      <c r="E29" s="76" t="n">
        <v>50</v>
      </c>
      <c r="F29" s="76" t="n">
        <v>89</v>
      </c>
      <c r="G29" s="76" t="n">
        <v>60</v>
      </c>
      <c r="H29" s="76" t="n">
        <v>58</v>
      </c>
      <c r="I29" s="76" t="n">
        <v>107</v>
      </c>
      <c r="J29" s="76" t="n">
        <v>79</v>
      </c>
      <c r="K29" s="76" t="n">
        <v>122</v>
      </c>
      <c r="L29" s="76" t="n">
        <v>186</v>
      </c>
      <c r="M29" s="76" t="n">
        <v>39</v>
      </c>
      <c r="N29" s="76" t="n">
        <v>36</v>
      </c>
      <c r="O29" s="76" t="n">
        <v>135</v>
      </c>
      <c r="P29" s="76" t="n">
        <v>202</v>
      </c>
      <c r="Q29" s="76" t="n">
        <v>120</v>
      </c>
      <c r="R29" s="76" t="n">
        <v>78</v>
      </c>
      <c r="S29" s="76" t="n">
        <v>18</v>
      </c>
      <c r="T29" s="76" t="n">
        <v>112</v>
      </c>
      <c r="U29" s="76" t="n">
        <v>181</v>
      </c>
      <c r="V29" s="76" t="n">
        <v>78</v>
      </c>
      <c r="W29" s="76" t="n">
        <v>324</v>
      </c>
      <c r="X29" s="76" t="n">
        <v>203</v>
      </c>
      <c r="Y29" s="76" t="n">
        <v>160</v>
      </c>
      <c r="Z29" s="76" t="n">
        <v>200</v>
      </c>
      <c r="AA29" s="76" t="n">
        <v>44</v>
      </c>
      <c r="AB29" s="76" t="n">
        <v>0</v>
      </c>
      <c r="AC29" s="76" t="n">
        <v>0</v>
      </c>
      <c r="AD29" s="76" t="n">
        <v>120</v>
      </c>
      <c r="AE29" s="76" t="n">
        <v>241</v>
      </c>
      <c r="AF29" s="76" t="n">
        <v>59</v>
      </c>
      <c r="AG29" s="76" t="n">
        <v>90</v>
      </c>
      <c r="AH29" s="76" t="n">
        <v>117</v>
      </c>
      <c r="AI29" s="76" t="n">
        <v>210</v>
      </c>
      <c r="AJ29" s="76" t="n">
        <v>170</v>
      </c>
      <c r="AK29" s="76" t="n">
        <v>171</v>
      </c>
      <c r="AL29" s="76" t="n">
        <v>141</v>
      </c>
      <c r="AM29" s="76" t="n">
        <v>180</v>
      </c>
      <c r="AN29" s="76" t="n">
        <v>192</v>
      </c>
      <c r="AO29" s="76" t="n">
        <v>218</v>
      </c>
      <c r="AP29" s="76" t="n">
        <v>112</v>
      </c>
      <c r="AQ29" s="76" t="n">
        <v>77</v>
      </c>
      <c r="AR29" s="76" t="n">
        <v>170</v>
      </c>
      <c r="AS29" s="76" t="n">
        <v>78</v>
      </c>
      <c r="AT29" s="76" t="n">
        <v>69</v>
      </c>
      <c r="AU29" s="76" t="n">
        <v>85</v>
      </c>
      <c r="AV29" s="76" t="n">
        <v>115</v>
      </c>
      <c r="AW29" s="76" t="n">
        <v>153</v>
      </c>
      <c r="AX29" s="76"/>
      <c r="AY29" s="76"/>
      <c r="AZ29" s="76"/>
      <c r="BA29" s="76"/>
      <c r="BB29" s="76"/>
    </row>
    <row r="30" s="70" customFormat="true" ht="13.8" hidden="false" customHeight="false" outlineLevel="0" collapsed="false">
      <c r="A30" s="71"/>
      <c r="B30" s="71" t="s">
        <v>77</v>
      </c>
      <c r="C30" s="76" t="n">
        <v>136</v>
      </c>
      <c r="D30" s="76" t="n">
        <v>125</v>
      </c>
      <c r="E30" s="76" t="n">
        <v>59</v>
      </c>
      <c r="F30" s="76" t="n">
        <v>52</v>
      </c>
      <c r="G30" s="76" t="n">
        <v>36</v>
      </c>
      <c r="H30" s="76" t="n">
        <v>60</v>
      </c>
      <c r="I30" s="76" t="n">
        <v>109</v>
      </c>
      <c r="J30" s="76" t="n">
        <v>66</v>
      </c>
      <c r="K30" s="76" t="n">
        <v>172</v>
      </c>
      <c r="L30" s="76" t="n">
        <v>52</v>
      </c>
      <c r="M30" s="76" t="n">
        <v>14</v>
      </c>
      <c r="N30" s="76" t="n">
        <v>13</v>
      </c>
      <c r="O30" s="76" t="n">
        <v>135</v>
      </c>
      <c r="P30" s="76" t="n">
        <v>153</v>
      </c>
      <c r="Q30" s="76" t="n">
        <v>150</v>
      </c>
      <c r="R30" s="76" t="n">
        <v>70</v>
      </c>
      <c r="S30" s="76" t="n">
        <v>101</v>
      </c>
      <c r="T30" s="76" t="n">
        <v>167</v>
      </c>
      <c r="U30" s="76" t="n">
        <v>159</v>
      </c>
      <c r="V30" s="76" t="n">
        <v>153</v>
      </c>
      <c r="W30" s="76" t="n">
        <v>221</v>
      </c>
      <c r="X30" s="76" t="n">
        <v>227</v>
      </c>
      <c r="Y30" s="76" t="n">
        <v>234</v>
      </c>
      <c r="Z30" s="76" t="n">
        <v>180</v>
      </c>
      <c r="AA30" s="76" t="n">
        <v>0</v>
      </c>
      <c r="AB30" s="76" t="n">
        <v>0</v>
      </c>
      <c r="AC30" s="76" t="n">
        <v>0</v>
      </c>
      <c r="AD30" s="76" t="n">
        <v>59</v>
      </c>
      <c r="AE30" s="76" t="n">
        <v>120</v>
      </c>
      <c r="AF30" s="76" t="n">
        <v>66</v>
      </c>
      <c r="AG30" s="76" t="n">
        <v>140</v>
      </c>
      <c r="AH30" s="76" t="n">
        <v>160</v>
      </c>
      <c r="AI30" s="76" t="n">
        <v>101</v>
      </c>
      <c r="AJ30" s="76" t="n">
        <v>164</v>
      </c>
      <c r="AK30" s="76" t="n">
        <v>173</v>
      </c>
      <c r="AL30" s="76" t="n">
        <v>153</v>
      </c>
      <c r="AM30" s="76" t="n">
        <v>119</v>
      </c>
      <c r="AN30" s="76" t="n">
        <v>148</v>
      </c>
      <c r="AO30" s="76" t="n">
        <v>181</v>
      </c>
      <c r="AP30" s="76" t="n">
        <v>80</v>
      </c>
      <c r="AQ30" s="76" t="n">
        <v>57</v>
      </c>
      <c r="AR30" s="76" t="n">
        <v>136</v>
      </c>
      <c r="AS30" s="76" t="n">
        <v>83</v>
      </c>
      <c r="AT30" s="76" t="n">
        <v>61</v>
      </c>
      <c r="AU30" s="76" t="n">
        <v>97</v>
      </c>
      <c r="AV30" s="76" t="n">
        <v>136</v>
      </c>
      <c r="AW30" s="76" t="n">
        <v>164</v>
      </c>
      <c r="AX30" s="76"/>
      <c r="AY30" s="76"/>
      <c r="AZ30" s="76"/>
      <c r="BA30" s="76"/>
      <c r="BB30" s="76"/>
    </row>
    <row r="31" s="70" customFormat="true" ht="13.8" hidden="false" customHeight="false" outlineLevel="0" collapsed="false">
      <c r="A31" s="71"/>
      <c r="B31" s="71" t="s">
        <v>78</v>
      </c>
      <c r="C31" s="76" t="n">
        <v>141</v>
      </c>
      <c r="D31" s="76" t="n">
        <v>118</v>
      </c>
      <c r="E31" s="76" t="n">
        <v>76</v>
      </c>
      <c r="F31" s="76" t="n">
        <v>56</v>
      </c>
      <c r="G31" s="76" t="n">
        <v>72</v>
      </c>
      <c r="H31" s="76" t="n">
        <v>58</v>
      </c>
      <c r="I31" s="76" t="n">
        <v>164</v>
      </c>
      <c r="J31" s="76" t="n">
        <v>87</v>
      </c>
      <c r="K31" s="76" t="n">
        <v>118</v>
      </c>
      <c r="L31" s="76" t="n">
        <v>95</v>
      </c>
      <c r="M31" s="76" t="n">
        <v>36</v>
      </c>
      <c r="N31" s="76" t="n">
        <v>10</v>
      </c>
      <c r="O31" s="76" t="n">
        <v>140</v>
      </c>
      <c r="P31" s="76" t="n">
        <v>98</v>
      </c>
      <c r="Q31" s="76" t="n">
        <v>137</v>
      </c>
      <c r="R31" s="76" t="n">
        <v>39</v>
      </c>
      <c r="S31" s="76" t="n">
        <v>88</v>
      </c>
      <c r="T31" s="76" t="n">
        <v>52</v>
      </c>
      <c r="U31" s="76" t="n">
        <v>152</v>
      </c>
      <c r="V31" s="76" t="n">
        <v>92</v>
      </c>
      <c r="W31" s="76" t="n">
        <v>196</v>
      </c>
      <c r="X31" s="76" t="n">
        <v>139</v>
      </c>
      <c r="Y31" s="76" t="n">
        <v>239</v>
      </c>
      <c r="Z31" s="76" t="n">
        <v>139</v>
      </c>
      <c r="AA31" s="76" t="n">
        <v>19</v>
      </c>
      <c r="AB31" s="76" t="n">
        <v>0</v>
      </c>
      <c r="AC31" s="76" t="n">
        <v>0</v>
      </c>
      <c r="AD31" s="76" t="n">
        <v>54</v>
      </c>
      <c r="AE31" s="76" t="n">
        <v>155</v>
      </c>
      <c r="AF31" s="76" t="n">
        <v>39</v>
      </c>
      <c r="AG31" s="76" t="n">
        <v>108</v>
      </c>
      <c r="AH31" s="76" t="n">
        <v>79</v>
      </c>
      <c r="AI31" s="76" t="n">
        <v>170</v>
      </c>
      <c r="AJ31" s="76" t="n">
        <v>118</v>
      </c>
      <c r="AK31" s="76" t="n">
        <v>107</v>
      </c>
      <c r="AL31" s="76" t="n">
        <v>125</v>
      </c>
      <c r="AM31" s="76" t="n">
        <v>128</v>
      </c>
      <c r="AN31" s="76" t="n">
        <v>161</v>
      </c>
      <c r="AO31" s="76" t="n">
        <v>154</v>
      </c>
      <c r="AP31" s="76" t="n">
        <v>84</v>
      </c>
      <c r="AQ31" s="76" t="n">
        <v>95</v>
      </c>
      <c r="AR31" s="76" t="n">
        <v>151</v>
      </c>
      <c r="AS31" s="76" t="n">
        <v>107</v>
      </c>
      <c r="AT31" s="76" t="n">
        <v>62</v>
      </c>
      <c r="AU31" s="76" t="n">
        <v>73</v>
      </c>
      <c r="AV31" s="76" t="n">
        <v>122</v>
      </c>
      <c r="AW31" s="76" t="n">
        <v>126</v>
      </c>
      <c r="AX31" s="76"/>
      <c r="AY31" s="76"/>
      <c r="AZ31" s="76"/>
      <c r="BA31" s="76"/>
      <c r="BB31" s="76"/>
    </row>
    <row r="32" s="70" customFormat="true" ht="13.8" hidden="false" customHeight="false" outlineLevel="0" collapsed="false">
      <c r="A32" s="71"/>
      <c r="B32" s="71" t="s">
        <v>79</v>
      </c>
      <c r="C32" s="76" t="n">
        <v>105</v>
      </c>
      <c r="D32" s="76" t="n">
        <v>116</v>
      </c>
      <c r="E32" s="76" t="n">
        <v>65</v>
      </c>
      <c r="F32" s="76" t="n">
        <v>98</v>
      </c>
      <c r="G32" s="76" t="n">
        <v>71</v>
      </c>
      <c r="H32" s="76" t="n">
        <v>58</v>
      </c>
      <c r="I32" s="76" t="n">
        <v>118</v>
      </c>
      <c r="J32" s="76" t="n">
        <v>60</v>
      </c>
      <c r="K32" s="76" t="n">
        <v>95</v>
      </c>
      <c r="L32" s="76" t="n">
        <v>142</v>
      </c>
      <c r="M32" s="76" t="n">
        <v>62</v>
      </c>
      <c r="N32" s="76" t="n">
        <v>27</v>
      </c>
      <c r="O32" s="76" t="n">
        <v>186</v>
      </c>
      <c r="P32" s="76" t="n">
        <v>177</v>
      </c>
      <c r="Q32" s="76" t="n">
        <v>221</v>
      </c>
      <c r="R32" s="76" t="n">
        <v>129</v>
      </c>
      <c r="S32" s="76" t="n">
        <v>158</v>
      </c>
      <c r="T32" s="76" t="n">
        <v>69</v>
      </c>
      <c r="U32" s="76" t="n">
        <v>80</v>
      </c>
      <c r="V32" s="76" t="n">
        <v>185</v>
      </c>
      <c r="W32" s="76" t="n">
        <v>232</v>
      </c>
      <c r="X32" s="76" t="n">
        <v>175</v>
      </c>
      <c r="Y32" s="76" t="n">
        <v>286</v>
      </c>
      <c r="Z32" s="76" t="n">
        <v>187</v>
      </c>
      <c r="AA32" s="76" t="n">
        <v>13</v>
      </c>
      <c r="AB32" s="76" t="n">
        <v>0</v>
      </c>
      <c r="AC32" s="76" t="n">
        <v>0</v>
      </c>
      <c r="AD32" s="76" t="n">
        <v>51</v>
      </c>
      <c r="AE32" s="76" t="n">
        <v>152</v>
      </c>
      <c r="AF32" s="76" t="n">
        <v>55</v>
      </c>
      <c r="AG32" s="76" t="n">
        <v>201</v>
      </c>
      <c r="AH32" s="76" t="n">
        <v>124</v>
      </c>
      <c r="AI32" s="76" t="n">
        <v>253</v>
      </c>
      <c r="AJ32" s="76" t="n">
        <v>210</v>
      </c>
      <c r="AK32" s="76" t="n">
        <v>118</v>
      </c>
      <c r="AL32" s="76" t="n">
        <v>207</v>
      </c>
      <c r="AM32" s="76" t="n">
        <v>179</v>
      </c>
      <c r="AN32" s="76" t="n">
        <v>201</v>
      </c>
      <c r="AO32" s="76" t="n">
        <v>196</v>
      </c>
      <c r="AP32" s="76" t="n">
        <v>100</v>
      </c>
      <c r="AQ32" s="76" t="n">
        <v>169</v>
      </c>
      <c r="AR32" s="76" t="n">
        <v>102</v>
      </c>
      <c r="AS32" s="76" t="n">
        <v>85</v>
      </c>
      <c r="AT32" s="76" t="n">
        <v>96</v>
      </c>
      <c r="AU32" s="76" t="n">
        <v>146</v>
      </c>
      <c r="AV32" s="76" t="n">
        <v>195</v>
      </c>
      <c r="AW32" s="76" t="n">
        <v>147</v>
      </c>
      <c r="AX32" s="76"/>
      <c r="AY32" s="76"/>
      <c r="AZ32" s="76"/>
      <c r="BA32" s="76"/>
      <c r="BB32" s="76"/>
    </row>
    <row r="33" s="70" customFormat="true" ht="13.8" hidden="false" customHeight="false" outlineLevel="0" collapsed="false">
      <c r="A33" s="71"/>
      <c r="B33" s="71" t="s">
        <v>80</v>
      </c>
      <c r="C33" s="76" t="n">
        <v>120</v>
      </c>
      <c r="D33" s="76" t="n">
        <v>80</v>
      </c>
      <c r="E33" s="76" t="n">
        <v>81</v>
      </c>
      <c r="F33" s="76" t="n">
        <v>66</v>
      </c>
      <c r="G33" s="76" t="n">
        <v>27</v>
      </c>
      <c r="H33" s="76" t="n">
        <v>61</v>
      </c>
      <c r="I33" s="76" t="n">
        <v>116</v>
      </c>
      <c r="J33" s="76" t="n">
        <v>70</v>
      </c>
      <c r="K33" s="76" t="n">
        <v>96</v>
      </c>
      <c r="L33" s="76" t="n">
        <v>185</v>
      </c>
      <c r="M33" s="76" t="n">
        <v>57</v>
      </c>
      <c r="N33" s="76" t="n">
        <v>59</v>
      </c>
      <c r="O33" s="76" t="n">
        <v>188</v>
      </c>
      <c r="P33" s="76" t="n">
        <v>160</v>
      </c>
      <c r="Q33" s="76" t="n">
        <v>228</v>
      </c>
      <c r="R33" s="76" t="n">
        <v>113</v>
      </c>
      <c r="S33" s="76" t="n">
        <v>122</v>
      </c>
      <c r="T33" s="76" t="n">
        <v>127</v>
      </c>
      <c r="U33" s="76" t="n">
        <v>128</v>
      </c>
      <c r="V33" s="76" t="n">
        <v>162</v>
      </c>
      <c r="W33" s="76" t="n">
        <v>316</v>
      </c>
      <c r="X33" s="76" t="n">
        <v>234</v>
      </c>
      <c r="Y33" s="76" t="n">
        <v>313</v>
      </c>
      <c r="Z33" s="76" t="n">
        <v>91</v>
      </c>
      <c r="AA33" s="76" t="n">
        <v>13</v>
      </c>
      <c r="AB33" s="76" t="n">
        <v>0</v>
      </c>
      <c r="AC33" s="76" t="n">
        <v>76</v>
      </c>
      <c r="AD33" s="76" t="n">
        <v>95</v>
      </c>
      <c r="AE33" s="76" t="n">
        <v>153</v>
      </c>
      <c r="AF33" s="76" t="n">
        <v>57</v>
      </c>
      <c r="AG33" s="76" t="n">
        <v>139</v>
      </c>
      <c r="AH33" s="76" t="n">
        <v>169</v>
      </c>
      <c r="AI33" s="76" t="n">
        <v>225</v>
      </c>
      <c r="AJ33" s="76" t="n">
        <v>175</v>
      </c>
      <c r="AK33" s="76" t="n">
        <v>175</v>
      </c>
      <c r="AL33" s="76" t="n">
        <v>213</v>
      </c>
      <c r="AM33" s="76" t="n">
        <v>208</v>
      </c>
      <c r="AN33" s="76" t="n">
        <v>206</v>
      </c>
      <c r="AO33" s="76" t="n">
        <v>171</v>
      </c>
      <c r="AP33" s="76" t="n">
        <v>91</v>
      </c>
      <c r="AQ33" s="76" t="n">
        <v>154</v>
      </c>
      <c r="AR33" s="76" t="n">
        <v>120</v>
      </c>
      <c r="AS33" s="76" t="n">
        <v>82</v>
      </c>
      <c r="AT33" s="76" t="n">
        <v>61</v>
      </c>
      <c r="AU33" s="76" t="n">
        <v>142</v>
      </c>
      <c r="AV33" s="76" t="n">
        <v>157</v>
      </c>
      <c r="AW33" s="76" t="n">
        <v>165</v>
      </c>
      <c r="AX33" s="76"/>
      <c r="AY33" s="76"/>
      <c r="AZ33" s="76"/>
      <c r="BA33" s="76"/>
      <c r="BB33" s="76"/>
    </row>
    <row r="34" s="70" customFormat="true" ht="13.8" hidden="false" customHeight="false" outlineLevel="0" collapsed="false">
      <c r="A34" s="71"/>
      <c r="B34" s="71" t="s">
        <v>81</v>
      </c>
      <c r="C34" s="86"/>
      <c r="D34" s="86"/>
      <c r="E34" s="86"/>
      <c r="F34" s="86"/>
      <c r="G34" s="86"/>
      <c r="H34" s="86"/>
      <c r="I34" s="86"/>
      <c r="J34" s="86"/>
      <c r="K34" s="86"/>
      <c r="L34" s="86"/>
      <c r="M34" s="86"/>
      <c r="N34" s="76" t="n">
        <v>96</v>
      </c>
      <c r="O34" s="76" t="n">
        <v>232</v>
      </c>
      <c r="P34" s="76" t="n">
        <v>142</v>
      </c>
      <c r="Q34" s="76" t="n">
        <v>193</v>
      </c>
      <c r="R34" s="76" t="n">
        <v>73</v>
      </c>
      <c r="S34" s="76" t="n">
        <v>128</v>
      </c>
      <c r="T34" s="76" t="n">
        <v>161</v>
      </c>
      <c r="U34" s="76" t="n">
        <v>124</v>
      </c>
      <c r="V34" s="76" t="n">
        <v>143</v>
      </c>
      <c r="W34" s="76" t="n">
        <v>106</v>
      </c>
      <c r="X34" s="76" t="n">
        <v>249</v>
      </c>
      <c r="Y34" s="76" t="n">
        <v>290</v>
      </c>
      <c r="Z34" s="76" t="n">
        <v>222</v>
      </c>
      <c r="AA34" s="76" t="n">
        <v>20</v>
      </c>
      <c r="AB34" s="76" t="n">
        <v>0</v>
      </c>
      <c r="AC34" s="76" t="n">
        <v>0</v>
      </c>
      <c r="AD34" s="76" t="n">
        <v>80</v>
      </c>
      <c r="AE34" s="76" t="n">
        <v>164</v>
      </c>
      <c r="AF34" s="76" t="n">
        <v>49</v>
      </c>
      <c r="AG34" s="76" t="n">
        <v>153</v>
      </c>
      <c r="AH34" s="76" t="n">
        <v>115</v>
      </c>
      <c r="AI34" s="76" t="n">
        <v>186</v>
      </c>
      <c r="AJ34" s="76" t="n">
        <v>174</v>
      </c>
      <c r="AK34" s="76" t="n">
        <v>169</v>
      </c>
      <c r="AL34" s="76" t="n">
        <v>159</v>
      </c>
      <c r="AM34" s="76" t="n">
        <v>175</v>
      </c>
      <c r="AN34" s="76" t="n">
        <v>149</v>
      </c>
      <c r="AO34" s="76" t="n">
        <v>167</v>
      </c>
      <c r="AP34" s="76" t="n">
        <v>66</v>
      </c>
      <c r="AQ34" s="76" t="n">
        <v>59</v>
      </c>
      <c r="AR34" s="76" t="n">
        <v>82</v>
      </c>
      <c r="AS34" s="76" t="n">
        <v>91</v>
      </c>
      <c r="AT34" s="76" t="n">
        <v>86</v>
      </c>
      <c r="AU34" s="76" t="n">
        <v>70</v>
      </c>
      <c r="AV34" s="76" t="n">
        <v>140</v>
      </c>
      <c r="AW34" s="76" t="n">
        <v>131</v>
      </c>
      <c r="AX34" s="76"/>
      <c r="AY34" s="76"/>
      <c r="AZ34" s="76"/>
      <c r="BA34" s="76"/>
      <c r="BB34" s="76"/>
    </row>
    <row r="35" s="70" customFormat="true" ht="13.8" hidden="false" customHeight="false" outlineLevel="0" collapsed="false">
      <c r="A35" s="71"/>
      <c r="B35" s="71" t="s">
        <v>82</v>
      </c>
      <c r="C35" s="86"/>
      <c r="D35" s="86"/>
      <c r="E35" s="86"/>
      <c r="F35" s="86"/>
      <c r="G35" s="86"/>
      <c r="H35" s="86"/>
      <c r="I35" s="86"/>
      <c r="J35" s="86"/>
      <c r="K35" s="86"/>
      <c r="L35" s="86"/>
      <c r="M35" s="86"/>
      <c r="N35" s="76" t="n">
        <v>9</v>
      </c>
      <c r="O35" s="76" t="n">
        <v>125</v>
      </c>
      <c r="P35" s="76" t="n">
        <v>164</v>
      </c>
      <c r="Q35" s="76" t="n">
        <v>128</v>
      </c>
      <c r="R35" s="76" t="n">
        <v>57</v>
      </c>
      <c r="S35" s="76" t="n">
        <v>87</v>
      </c>
      <c r="T35" s="76" t="n">
        <v>117</v>
      </c>
      <c r="U35" s="76" t="n">
        <v>11</v>
      </c>
      <c r="V35" s="76" t="n">
        <v>147</v>
      </c>
      <c r="W35" s="76" t="n">
        <v>293</v>
      </c>
      <c r="X35" s="76" t="n">
        <v>258</v>
      </c>
      <c r="Y35" s="76" t="n">
        <v>362</v>
      </c>
      <c r="Z35" s="76" t="n">
        <v>243</v>
      </c>
      <c r="AA35" s="76" t="n">
        <v>19</v>
      </c>
      <c r="AB35" s="76" t="n">
        <v>0</v>
      </c>
      <c r="AC35" s="76" t="n">
        <v>0</v>
      </c>
      <c r="AD35" s="76" t="n">
        <v>100</v>
      </c>
      <c r="AE35" s="76" t="n">
        <v>169</v>
      </c>
      <c r="AF35" s="76" t="n">
        <v>58</v>
      </c>
      <c r="AG35" s="76" t="n">
        <v>185</v>
      </c>
      <c r="AH35" s="76" t="n">
        <v>276</v>
      </c>
      <c r="AI35" s="76" t="n">
        <v>133</v>
      </c>
      <c r="AJ35" s="76" t="n">
        <v>236</v>
      </c>
      <c r="AK35" s="76" t="n">
        <v>220</v>
      </c>
      <c r="AL35" s="76" t="n">
        <v>158</v>
      </c>
      <c r="AM35" s="76" t="n">
        <v>220</v>
      </c>
      <c r="AN35" s="76" t="n">
        <v>161</v>
      </c>
      <c r="AO35" s="76" t="n">
        <v>156</v>
      </c>
      <c r="AP35" s="76" t="n">
        <v>42</v>
      </c>
      <c r="AQ35" s="76" t="n">
        <v>100</v>
      </c>
      <c r="AR35" s="76" t="n">
        <v>138</v>
      </c>
      <c r="AS35" s="76" t="n">
        <v>152</v>
      </c>
      <c r="AT35" s="76" t="n">
        <v>81</v>
      </c>
      <c r="AU35" s="76" t="n">
        <v>71</v>
      </c>
      <c r="AV35" s="76" t="n">
        <v>153</v>
      </c>
      <c r="AW35" s="76" t="n">
        <v>186</v>
      </c>
      <c r="AX35" s="76"/>
      <c r="AY35" s="76"/>
      <c r="AZ35" s="76"/>
      <c r="BA35" s="76"/>
      <c r="BB35" s="76"/>
    </row>
    <row r="36" s="70" customFormat="true" ht="13.8" hidden="false" customHeight="false" outlineLevel="0" collapsed="false">
      <c r="A36" s="71"/>
      <c r="B36" s="71" t="s">
        <v>83</v>
      </c>
      <c r="C36" s="76" t="n">
        <v>115</v>
      </c>
      <c r="D36" s="76" t="n">
        <v>149</v>
      </c>
      <c r="E36" s="76" t="n">
        <v>120</v>
      </c>
      <c r="F36" s="76" t="n">
        <v>103</v>
      </c>
      <c r="G36" s="76" t="n">
        <v>69</v>
      </c>
      <c r="H36" s="76" t="n">
        <v>118</v>
      </c>
      <c r="I36" s="76" t="n">
        <v>136</v>
      </c>
      <c r="J36" s="76" t="n">
        <v>84</v>
      </c>
      <c r="K36" s="76" t="n">
        <v>123</v>
      </c>
      <c r="L36" s="76" t="n">
        <v>15</v>
      </c>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row>
    <row r="37" s="70" customFormat="true" ht="13.8" hidden="false" customHeight="false" outlineLevel="0" collapsed="false">
      <c r="A37" s="71"/>
      <c r="B37" s="71" t="s">
        <v>84</v>
      </c>
      <c r="C37" s="76" t="n">
        <v>139</v>
      </c>
      <c r="D37" s="76" t="n">
        <v>137</v>
      </c>
      <c r="E37" s="76" t="n">
        <v>84</v>
      </c>
      <c r="F37" s="76" t="n">
        <v>58</v>
      </c>
      <c r="G37" s="76" t="n">
        <v>77</v>
      </c>
      <c r="H37" s="76" t="n">
        <v>50</v>
      </c>
      <c r="I37" s="76" t="n">
        <v>87</v>
      </c>
      <c r="J37" s="76" t="n">
        <v>85</v>
      </c>
      <c r="K37" s="76" t="n">
        <v>127</v>
      </c>
      <c r="L37" s="76" t="n">
        <v>15</v>
      </c>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row>
    <row r="38" s="55" customFormat="true" ht="13.8" hidden="false" customHeight="false" outlineLevel="0" collapsed="false">
      <c r="A38" s="79" t="n">
        <v>20</v>
      </c>
      <c r="B38" s="79" t="s">
        <v>85</v>
      </c>
      <c r="C38" s="80" t="n">
        <f aca="false">SUM(C39:C47)</f>
        <v>1194</v>
      </c>
      <c r="D38" s="80" t="n">
        <f aca="false">SUM(D39:D47)</f>
        <v>1077</v>
      </c>
      <c r="E38" s="80" t="n">
        <f aca="false">SUM(E39:E47)</f>
        <v>735</v>
      </c>
      <c r="F38" s="80" t="n">
        <f aca="false">SUM(F39:F47)</f>
        <v>660</v>
      </c>
      <c r="G38" s="80" t="n">
        <f aca="false">SUM(G39:G47)</f>
        <v>645</v>
      </c>
      <c r="H38" s="80" t="n">
        <f aca="false">SUM(H39:H47)</f>
        <v>1125</v>
      </c>
      <c r="I38" s="80" t="n">
        <f aca="false">SUM(I39:I47)</f>
        <v>1725</v>
      </c>
      <c r="J38" s="80" t="n">
        <f aca="false">SUM(J39:J47)</f>
        <v>1305</v>
      </c>
      <c r="K38" s="80" t="n">
        <f aca="false">SUM(K39:K47)</f>
        <v>1650</v>
      </c>
      <c r="L38" s="80" t="n">
        <f aca="false">SUM(L39:L47)</f>
        <v>1050</v>
      </c>
      <c r="M38" s="80" t="n">
        <f aca="false">SUM(M39:M47)</f>
        <v>225</v>
      </c>
      <c r="N38" s="80" t="n">
        <f aca="false">SUM(N39:N47)</f>
        <v>1905</v>
      </c>
      <c r="O38" s="80" t="n">
        <f aca="false">SUM(O39:O47)</f>
        <v>1545</v>
      </c>
      <c r="P38" s="80" t="n">
        <f aca="false">SUM(P39:P47)</f>
        <v>1065</v>
      </c>
      <c r="Q38" s="80" t="n">
        <f aca="false">SUM(Q39:Q47)</f>
        <v>1845</v>
      </c>
      <c r="R38" s="80" t="n">
        <f aca="false">SUM(R39:R47)</f>
        <v>1350</v>
      </c>
      <c r="S38" s="80" t="n">
        <f aca="false">SUM(S39:S47)</f>
        <v>1545</v>
      </c>
      <c r="T38" s="80" t="n">
        <f aca="false">SUM(T39:T47)</f>
        <v>1170</v>
      </c>
      <c r="U38" s="80" t="n">
        <f aca="false">SUM(U39:U47)</f>
        <v>1770</v>
      </c>
      <c r="V38" s="80" t="n">
        <f aca="false">SUM(V39:V47)</f>
        <v>1485</v>
      </c>
      <c r="W38" s="80" t="n">
        <f aca="false">SUM(W39:W47)</f>
        <v>1500</v>
      </c>
      <c r="X38" s="80" t="n">
        <f aca="false">SUM(X39:X47)</f>
        <v>1275</v>
      </c>
      <c r="Y38" s="80" t="n">
        <f aca="false">SUM(Y39:Y47)</f>
        <v>1605</v>
      </c>
      <c r="Z38" s="80" t="n">
        <f aca="false">SUM(Z39:Z47)</f>
        <v>1335</v>
      </c>
      <c r="AA38" s="80" t="n">
        <f aca="false">SUM(AA39:AA47)</f>
        <v>225</v>
      </c>
      <c r="AB38" s="80" t="n">
        <f aca="false">SUM(AB39:AB47)</f>
        <v>0</v>
      </c>
      <c r="AC38" s="80" t="n">
        <f aca="false">SUM(AC39:AC47)</f>
        <v>0</v>
      </c>
      <c r="AD38" s="80" t="n">
        <f aca="false">SUM(AD39:AD47)</f>
        <v>570</v>
      </c>
      <c r="AE38" s="80" t="n">
        <f aca="false">SUM(AE39:AE47)</f>
        <v>1425</v>
      </c>
      <c r="AF38" s="80" t="n">
        <f aca="false">SUM(AF39:AF47)</f>
        <v>315</v>
      </c>
      <c r="AG38" s="80" t="n">
        <f aca="false">SUM(AG39:AG47)</f>
        <v>855</v>
      </c>
      <c r="AH38" s="80" t="n">
        <f aca="false">SUM(AH39:AH47)</f>
        <v>1005</v>
      </c>
      <c r="AI38" s="80" t="n">
        <f aca="false">SUM(AI39:AI47)</f>
        <v>1050</v>
      </c>
      <c r="AJ38" s="80" t="n">
        <f aca="false">SUM(AJ39:AJ47)</f>
        <v>1672.5</v>
      </c>
      <c r="AK38" s="80" t="n">
        <f aca="false">SUM(AK39:AK47)</f>
        <v>1590</v>
      </c>
      <c r="AL38" s="80" t="n">
        <f aca="false">SUM(AL39:AL47)</f>
        <v>1462.5</v>
      </c>
      <c r="AM38" s="80" t="n">
        <f aca="false">SUM(AM39:AM47)</f>
        <v>1410</v>
      </c>
      <c r="AN38" s="80" t="n">
        <f aca="false">SUM(AN39:AN47)</f>
        <v>1305</v>
      </c>
      <c r="AO38" s="80" t="n">
        <f aca="false">SUM(AO39:AO47)</f>
        <v>1312.5</v>
      </c>
      <c r="AP38" s="80" t="n">
        <f aca="false">SUM(AP39:AP47)</f>
        <v>637.5</v>
      </c>
      <c r="AQ38" s="80" t="n">
        <f aca="false">SUM(AQ39:AQ47)</f>
        <v>802.5</v>
      </c>
      <c r="AR38" s="80" t="n">
        <f aca="false">SUM(AR39:AR47)</f>
        <v>907.5</v>
      </c>
      <c r="AS38" s="80" t="n">
        <f aca="false">SUM(AS39:AS47)</f>
        <v>750</v>
      </c>
      <c r="AT38" s="80" t="n">
        <f aca="false">SUM(AT39:AT47)</f>
        <v>577.5</v>
      </c>
      <c r="AU38" s="80" t="n">
        <f aca="false">SUM(AU39:AU47)</f>
        <v>697.5</v>
      </c>
      <c r="AV38" s="80" t="n">
        <f aca="false">SUM(AV39:AV47)</f>
        <v>1132.5</v>
      </c>
      <c r="AW38" s="80" t="n">
        <f aca="false">SUM(AW39:AW47)</f>
        <v>1237.5</v>
      </c>
      <c r="AX38" s="80" t="n">
        <f aca="false">SUM(AX39:AX47)</f>
        <v>0</v>
      </c>
      <c r="AY38" s="80" t="n">
        <f aca="false">SUM(AY39:AY47)</f>
        <v>0</v>
      </c>
      <c r="AZ38" s="80" t="n">
        <f aca="false">SUM(AZ39:AZ47)</f>
        <v>0</v>
      </c>
      <c r="BA38" s="80" t="n">
        <f aca="false">SUM(BA39:BA47)</f>
        <v>0</v>
      </c>
      <c r="BB38" s="80" t="n">
        <f aca="false">SUM(BB39:BB47)</f>
        <v>0</v>
      </c>
    </row>
    <row r="39" s="55" customFormat="true" ht="13.8" hidden="false" customHeight="false" outlineLevel="0" collapsed="false">
      <c r="A39" s="87"/>
      <c r="B39" s="87" t="s">
        <v>86</v>
      </c>
      <c r="C39" s="88" t="n">
        <f aca="false">Cálculo_de_Cuota!C47</f>
        <v>156</v>
      </c>
      <c r="D39" s="88" t="n">
        <f aca="false">Cálculo_de_Cuota!D47</f>
        <v>96</v>
      </c>
      <c r="E39" s="88" t="n">
        <f aca="false">Cálculo_de_Cuota!E67</f>
        <v>120</v>
      </c>
      <c r="F39" s="88" t="n">
        <f aca="false">Cálculo_de_Cuota!F67</f>
        <v>90</v>
      </c>
      <c r="G39" s="88" t="n">
        <f aca="false">Cálculo_de_Cuota!G67</f>
        <v>60</v>
      </c>
      <c r="H39" s="88" t="n">
        <f aca="false">Cálculo_de_Cuota!H67</f>
        <v>120</v>
      </c>
      <c r="I39" s="88" t="n">
        <f aca="false">Cálculo_de_Cuota!I67</f>
        <v>240</v>
      </c>
      <c r="J39" s="88" t="n">
        <f aca="false">Cálculo_de_Cuota!J67</f>
        <v>195</v>
      </c>
      <c r="K39" s="88" t="n">
        <f aca="false">Cálculo_de_Cuota!K67</f>
        <v>225</v>
      </c>
      <c r="L39" s="88" t="n">
        <f aca="false">Cálculo_de_Cuota!L67</f>
        <v>105</v>
      </c>
      <c r="M39" s="88" t="n">
        <f aca="false">Cálculo_de_Cuota!M67</f>
        <v>45</v>
      </c>
      <c r="N39" s="88" t="n">
        <f aca="false">Cálculo_de_Cuota!N67</f>
        <v>315</v>
      </c>
      <c r="O39" s="88" t="n">
        <f aca="false">Cálculo_de_Cuota!O67</f>
        <v>225</v>
      </c>
      <c r="P39" s="88" t="n">
        <f aca="false">Cálculo_de_Cuota!P67</f>
        <v>135</v>
      </c>
      <c r="Q39" s="88" t="n">
        <f aca="false">Cálculo_de_Cuota!Q67</f>
        <v>285</v>
      </c>
      <c r="R39" s="88" t="n">
        <f aca="false">Cálculo_de_Cuota!R67</f>
        <v>195</v>
      </c>
      <c r="S39" s="88" t="n">
        <f aca="false">Cálculo_de_Cuota!S67</f>
        <v>195</v>
      </c>
      <c r="T39" s="88" t="n">
        <f aca="false">Cálculo_de_Cuota!T67</f>
        <v>165</v>
      </c>
      <c r="U39" s="88" t="n">
        <f aca="false">Cálculo_de_Cuota!U67</f>
        <v>210</v>
      </c>
      <c r="V39" s="88" t="n">
        <f aca="false">Cálculo_de_Cuota!V67</f>
        <v>120</v>
      </c>
      <c r="W39" s="88" t="n">
        <f aca="false">Cálculo_de_Cuota!W67</f>
        <v>195</v>
      </c>
      <c r="X39" s="88" t="n">
        <f aca="false">Cálculo_de_Cuota!X67</f>
        <v>165</v>
      </c>
      <c r="Y39" s="88" t="n">
        <f aca="false">Cálculo_de_Cuota!Y67</f>
        <v>45</v>
      </c>
      <c r="Z39" s="88" t="n">
        <f aca="false">Cálculo_de_Cuota!Z67</f>
        <v>150</v>
      </c>
      <c r="AA39" s="88" t="n">
        <f aca="false">Cálculo_de_Cuota!AA67</f>
        <v>45</v>
      </c>
      <c r="AB39" s="88" t="n">
        <f aca="false">Cálculo_de_Cuota!AB67</f>
        <v>0</v>
      </c>
      <c r="AC39" s="88" t="n">
        <f aca="false">Cálculo_de_Cuota!AC67</f>
        <v>0</v>
      </c>
      <c r="AD39" s="88" t="n">
        <f aca="false">Cálculo_de_Cuota!AD67</f>
        <v>135</v>
      </c>
      <c r="AE39" s="88" t="n">
        <f aca="false">Cálculo_de_Cuota!AE67</f>
        <v>180</v>
      </c>
      <c r="AF39" s="88" t="n">
        <f aca="false">Cálculo_de_Cuota!AF67</f>
        <v>45</v>
      </c>
      <c r="AG39" s="88" t="n">
        <f aca="false">Cálculo_de_Cuota!AG67</f>
        <v>90</v>
      </c>
      <c r="AH39" s="88" t="n">
        <f aca="false">Cálculo_de_Cuota!AH67</f>
        <v>135</v>
      </c>
      <c r="AI39" s="88" t="n">
        <f aca="false">Cálculo_de_Cuota!AI67</f>
        <v>150</v>
      </c>
      <c r="AJ39" s="88" t="n">
        <f aca="false">Cálculo_de_Cuota!AJ67</f>
        <v>217.5</v>
      </c>
      <c r="AK39" s="88" t="n">
        <f aca="false">Cálculo_de_Cuota!AK67</f>
        <v>210</v>
      </c>
      <c r="AL39" s="88" t="n">
        <f aca="false">Cálculo_de_Cuota!AL67</f>
        <v>210</v>
      </c>
      <c r="AM39" s="88" t="n">
        <f aca="false">Cálculo_de_Cuota!AM67</f>
        <v>195</v>
      </c>
      <c r="AN39" s="88" t="n">
        <f aca="false">Cálculo_de_Cuota!AN67</f>
        <v>180</v>
      </c>
      <c r="AO39" s="88" t="n">
        <f aca="false">Cálculo_de_Cuota!AO67</f>
        <v>195</v>
      </c>
      <c r="AP39" s="88" t="n">
        <f aca="false">Cálculo_de_Cuota!AP67</f>
        <v>112.5</v>
      </c>
      <c r="AQ39" s="88" t="n">
        <f aca="false">Cálculo_de_Cuota!AQ67</f>
        <v>105</v>
      </c>
      <c r="AR39" s="88" t="n">
        <f aca="false">Cálculo_de_Cuota!AR67</f>
        <v>157.5</v>
      </c>
      <c r="AS39" s="88" t="n">
        <f aca="false">Cálculo_de_Cuota!AS67</f>
        <v>90</v>
      </c>
      <c r="AT39" s="88" t="n">
        <f aca="false">Cálculo_de_Cuota!AT67</f>
        <v>82.5</v>
      </c>
      <c r="AU39" s="88" t="n">
        <f aca="false">Cálculo_de_Cuota!AU67</f>
        <v>112.5</v>
      </c>
      <c r="AV39" s="88" t="n">
        <f aca="false">Cálculo_de_Cuota!AV67</f>
        <v>165</v>
      </c>
      <c r="AW39" s="88" t="n">
        <f aca="false">Cálculo_de_Cuota!AW67</f>
        <v>165</v>
      </c>
      <c r="AX39" s="88" t="str">
        <f aca="false">Cálculo_de_Cuota!AX67</f>
        <v/>
      </c>
      <c r="AY39" s="88" t="str">
        <f aca="false">Cálculo_de_Cuota!AY67</f>
        <v/>
      </c>
      <c r="AZ39" s="88" t="str">
        <f aca="false">Cálculo_de_Cuota!AZ67</f>
        <v/>
      </c>
      <c r="BA39" s="88" t="str">
        <f aca="false">Cálculo_de_Cuota!BA67</f>
        <v/>
      </c>
      <c r="BB39" s="88" t="str">
        <f aca="false">Cálculo_de_Cuota!BB67</f>
        <v/>
      </c>
    </row>
    <row r="40" s="55" customFormat="true" ht="13.8" hidden="false" customHeight="false" outlineLevel="0" collapsed="false">
      <c r="A40" s="87"/>
      <c r="B40" s="87" t="s">
        <v>87</v>
      </c>
      <c r="C40" s="88" t="n">
        <f aca="false">Cálculo_de_Cuota!C48</f>
        <v>156</v>
      </c>
      <c r="D40" s="88" t="n">
        <f aca="false">Cálculo_de_Cuota!D48</f>
        <v>120</v>
      </c>
      <c r="E40" s="88" t="n">
        <f aca="false">Cálculo_de_Cuota!E68</f>
        <v>120</v>
      </c>
      <c r="F40" s="88" t="n">
        <f aca="false">Cálculo_de_Cuota!F68</f>
        <v>30</v>
      </c>
      <c r="G40" s="88" t="n">
        <f aca="false">Cálculo_de_Cuota!G68</f>
        <v>105</v>
      </c>
      <c r="H40" s="88" t="n">
        <f aca="false">Cálculo_de_Cuota!H68</f>
        <v>150</v>
      </c>
      <c r="I40" s="88" t="n">
        <f aca="false">Cálculo_de_Cuota!I68</f>
        <v>75</v>
      </c>
      <c r="J40" s="88" t="n">
        <f aca="false">Cálculo_de_Cuota!J68</f>
        <v>210</v>
      </c>
      <c r="K40" s="88" t="n">
        <f aca="false">Cálculo_de_Cuota!K68</f>
        <v>255</v>
      </c>
      <c r="L40" s="88" t="n">
        <f aca="false">Cálculo_de_Cuota!L68</f>
        <v>165</v>
      </c>
      <c r="M40" s="88" t="n">
        <f aca="false">Cálculo_de_Cuota!M68</f>
        <v>45</v>
      </c>
      <c r="N40" s="88" t="n">
        <f aca="false">Cálculo_de_Cuota!N68</f>
        <v>315</v>
      </c>
      <c r="O40" s="88" t="n">
        <f aca="false">Cálculo_de_Cuota!O68</f>
        <v>210</v>
      </c>
      <c r="P40" s="88" t="n">
        <f aca="false">Cálculo_de_Cuota!P68</f>
        <v>165</v>
      </c>
      <c r="Q40" s="88" t="n">
        <f aca="false">Cálculo_de_Cuota!Q68</f>
        <v>255</v>
      </c>
      <c r="R40" s="88" t="n">
        <f aca="false">Cálculo_de_Cuota!R68</f>
        <v>195</v>
      </c>
      <c r="S40" s="88" t="n">
        <f aca="false">Cálculo_de_Cuota!S68</f>
        <v>225</v>
      </c>
      <c r="T40" s="88" t="n">
        <f aca="false">Cálculo_de_Cuota!T68</f>
        <v>195</v>
      </c>
      <c r="U40" s="88" t="n">
        <f aca="false">Cálculo_de_Cuota!U68</f>
        <v>240</v>
      </c>
      <c r="V40" s="88" t="n">
        <f aca="false">Cálculo_de_Cuota!V68</f>
        <v>225</v>
      </c>
      <c r="W40" s="88" t="n">
        <f aca="false">Cálculo_de_Cuota!W68</f>
        <v>240</v>
      </c>
      <c r="X40" s="88" t="n">
        <f aca="false">Cálculo_de_Cuota!X68</f>
        <v>210</v>
      </c>
      <c r="Y40" s="88" t="n">
        <f aca="false">Cálculo_de_Cuota!Y68</f>
        <v>255</v>
      </c>
      <c r="Z40" s="88" t="n">
        <f aca="false">Cálculo_de_Cuota!Z68</f>
        <v>210</v>
      </c>
      <c r="AA40" s="88" t="n">
        <f aca="false">Cálculo_de_Cuota!AA68</f>
        <v>0</v>
      </c>
      <c r="AB40" s="88" t="n">
        <f aca="false">Cálculo_de_Cuota!AB68</f>
        <v>0</v>
      </c>
      <c r="AC40" s="88" t="n">
        <f aca="false">Cálculo_de_Cuota!AC68</f>
        <v>0</v>
      </c>
      <c r="AD40" s="88" t="n">
        <f aca="false">Cálculo_de_Cuota!AD68</f>
        <v>75</v>
      </c>
      <c r="AE40" s="88" t="n">
        <f aca="false">Cálculo_de_Cuota!AE68</f>
        <v>165</v>
      </c>
      <c r="AF40" s="88" t="n">
        <f aca="false">Cálculo_de_Cuota!AF68</f>
        <v>45</v>
      </c>
      <c r="AG40" s="88" t="n">
        <f aca="false">Cálculo_de_Cuota!AG68</f>
        <v>120</v>
      </c>
      <c r="AH40" s="88" t="n">
        <f aca="false">Cálculo_de_Cuota!AH68</f>
        <v>120</v>
      </c>
      <c r="AI40" s="88" t="n">
        <f aca="false">Cálculo_de_Cuota!AI68</f>
        <v>105</v>
      </c>
      <c r="AJ40" s="88" t="n">
        <f aca="false">Cálculo_de_Cuota!AJ68</f>
        <v>240</v>
      </c>
      <c r="AK40" s="88" t="n">
        <f aca="false">Cálculo_de_Cuota!AK68</f>
        <v>225</v>
      </c>
      <c r="AL40" s="88" t="n">
        <f aca="false">Cálculo_de_Cuota!AL68</f>
        <v>210</v>
      </c>
      <c r="AM40" s="88" t="n">
        <f aca="false">Cálculo_de_Cuota!AM68</f>
        <v>165</v>
      </c>
      <c r="AN40" s="88" t="n">
        <f aca="false">Cálculo_de_Cuota!AN68</f>
        <v>172.5</v>
      </c>
      <c r="AO40" s="88" t="n">
        <f aca="false">Cálculo_de_Cuota!AO68</f>
        <v>187.5</v>
      </c>
      <c r="AP40" s="88" t="n">
        <f aca="false">Cálculo_de_Cuota!AP68</f>
        <v>90</v>
      </c>
      <c r="AQ40" s="88" t="n">
        <f aca="false">Cálculo_de_Cuota!AQ68</f>
        <v>75</v>
      </c>
      <c r="AR40" s="88" t="n">
        <f aca="false">Cálculo_de_Cuota!AR68</f>
        <v>142.5</v>
      </c>
      <c r="AS40" s="88" t="n">
        <f aca="false">Cálculo_de_Cuota!AS68</f>
        <v>112.5</v>
      </c>
      <c r="AT40" s="88" t="n">
        <f aca="false">Cálculo_de_Cuota!AT68</f>
        <v>75</v>
      </c>
      <c r="AU40" s="88" t="n">
        <f aca="false">Cálculo_de_Cuota!AU68</f>
        <v>120</v>
      </c>
      <c r="AV40" s="88" t="n">
        <f aca="false">Cálculo_de_Cuota!AV68</f>
        <v>172.5</v>
      </c>
      <c r="AW40" s="88" t="n">
        <f aca="false">Cálculo_de_Cuota!AW68</f>
        <v>187.5</v>
      </c>
      <c r="AX40" s="88" t="str">
        <f aca="false">Cálculo_de_Cuota!AX68</f>
        <v/>
      </c>
      <c r="AY40" s="88" t="str">
        <f aca="false">Cálculo_de_Cuota!AY68</f>
        <v/>
      </c>
      <c r="AZ40" s="88" t="str">
        <f aca="false">Cálculo_de_Cuota!AZ68</f>
        <v/>
      </c>
      <c r="BA40" s="88" t="str">
        <f aca="false">Cálculo_de_Cuota!BA68</f>
        <v/>
      </c>
      <c r="BB40" s="88" t="str">
        <f aca="false">Cálculo_de_Cuota!BB68</f>
        <v/>
      </c>
    </row>
    <row r="41" s="55" customFormat="true" ht="13.8" hidden="false" customHeight="false" outlineLevel="0" collapsed="false">
      <c r="A41" s="87"/>
      <c r="B41" s="87" t="s">
        <v>88</v>
      </c>
      <c r="C41" s="88" t="n">
        <f aca="false">Cálculo_de_Cuota!C49</f>
        <v>156</v>
      </c>
      <c r="D41" s="88" t="n">
        <f aca="false">Cálculo_de_Cuota!D49</f>
        <v>180</v>
      </c>
      <c r="E41" s="88" t="n">
        <f aca="false">Cálculo_de_Cuota!E69</f>
        <v>90</v>
      </c>
      <c r="F41" s="88" t="n">
        <f aca="false">Cálculo_de_Cuota!F69</f>
        <v>105</v>
      </c>
      <c r="G41" s="88" t="n">
        <f aca="false">Cálculo_de_Cuota!G69</f>
        <v>120</v>
      </c>
      <c r="H41" s="88" t="n">
        <f aca="false">Cálculo_de_Cuota!H69</f>
        <v>120</v>
      </c>
      <c r="I41" s="88" t="n">
        <f aca="false">Cálculo_de_Cuota!I69</f>
        <v>270</v>
      </c>
      <c r="J41" s="88" t="n">
        <f aca="false">Cálculo_de_Cuota!J69</f>
        <v>180</v>
      </c>
      <c r="K41" s="88" t="n">
        <f aca="false">Cálculo_de_Cuota!K69</f>
        <v>210</v>
      </c>
      <c r="L41" s="88" t="n">
        <f aca="false">Cálculo_de_Cuota!L69</f>
        <v>270</v>
      </c>
      <c r="M41" s="88" t="n">
        <f aca="false">Cálculo_de_Cuota!M69</f>
        <v>45</v>
      </c>
      <c r="N41" s="88" t="n">
        <f aca="false">Cálculo_de_Cuota!N69</f>
        <v>150</v>
      </c>
      <c r="O41" s="88" t="n">
        <f aca="false">Cálculo_de_Cuota!O69</f>
        <v>225</v>
      </c>
      <c r="P41" s="88" t="n">
        <f aca="false">Cálculo_de_Cuota!P69</f>
        <v>120</v>
      </c>
      <c r="Q41" s="88" t="n">
        <f aca="false">Cálculo_de_Cuota!Q69</f>
        <v>285</v>
      </c>
      <c r="R41" s="88" t="n">
        <f aca="false">Cálculo_de_Cuota!R69</f>
        <v>195</v>
      </c>
      <c r="S41" s="88" t="n">
        <f aca="false">Cálculo_de_Cuota!S69</f>
        <v>225</v>
      </c>
      <c r="T41" s="88" t="n">
        <f aca="false">Cálculo_de_Cuota!T69</f>
        <v>120</v>
      </c>
      <c r="U41" s="88" t="n">
        <f aca="false">Cálculo_de_Cuota!U69</f>
        <v>270</v>
      </c>
      <c r="V41" s="88" t="n">
        <f aca="false">Cálculo_de_Cuota!V69</f>
        <v>225</v>
      </c>
      <c r="W41" s="88" t="n">
        <f aca="false">Cálculo_de_Cuota!W69</f>
        <v>240</v>
      </c>
      <c r="X41" s="88" t="n">
        <f aca="false">Cálculo_de_Cuota!X69</f>
        <v>195</v>
      </c>
      <c r="Y41" s="88" t="n">
        <f aca="false">Cálculo_de_Cuota!Y69</f>
        <v>255</v>
      </c>
      <c r="Z41" s="88" t="n">
        <f aca="false">Cálculo_de_Cuota!Z69</f>
        <v>150</v>
      </c>
      <c r="AA41" s="88" t="n">
        <f aca="false">Cálculo_de_Cuota!AA69</f>
        <v>45</v>
      </c>
      <c r="AB41" s="88" t="n">
        <f aca="false">Cálculo_de_Cuota!AB69</f>
        <v>0</v>
      </c>
      <c r="AC41" s="88" t="n">
        <f aca="false">Cálculo_de_Cuota!AC69</f>
        <v>0</v>
      </c>
      <c r="AD41" s="88" t="n">
        <f aca="false">Cálculo_de_Cuota!AD69</f>
        <v>45</v>
      </c>
      <c r="AE41" s="88" t="n">
        <f aca="false">Cálculo_de_Cuota!AE69</f>
        <v>210</v>
      </c>
      <c r="AF41" s="88" t="n">
        <f aca="false">Cálculo_de_Cuota!AF69</f>
        <v>60</v>
      </c>
      <c r="AG41" s="88" t="n">
        <f aca="false">Cálculo_de_Cuota!AG69</f>
        <v>105</v>
      </c>
      <c r="AH41" s="88" t="n">
        <f aca="false">Cálculo_de_Cuota!AH69</f>
        <v>60</v>
      </c>
      <c r="AI41" s="88" t="n">
        <f aca="false">Cálculo_de_Cuota!AI69</f>
        <v>165</v>
      </c>
      <c r="AJ41" s="88" t="n">
        <f aca="false">Cálculo_de_Cuota!AJ69</f>
        <v>210</v>
      </c>
      <c r="AK41" s="88" t="n">
        <f aca="false">Cálculo_de_Cuota!AK69</f>
        <v>210</v>
      </c>
      <c r="AL41" s="88" t="n">
        <f aca="false">Cálculo_de_Cuota!AL69</f>
        <v>195</v>
      </c>
      <c r="AM41" s="88" t="n">
        <f aca="false">Cálculo_de_Cuota!AM69</f>
        <v>225</v>
      </c>
      <c r="AN41" s="88" t="n">
        <f aca="false">Cálculo_de_Cuota!AN69</f>
        <v>202.5</v>
      </c>
      <c r="AO41" s="88" t="n">
        <f aca="false">Cálculo_de_Cuota!AO69</f>
        <v>187.5</v>
      </c>
      <c r="AP41" s="88" t="n">
        <f aca="false">Cálculo_de_Cuota!AP69</f>
        <v>105</v>
      </c>
      <c r="AQ41" s="88" t="n">
        <f aca="false">Cálculo_de_Cuota!AQ69</f>
        <v>127.5</v>
      </c>
      <c r="AR41" s="88" t="n">
        <f aca="false">Cálculo_de_Cuota!AR69</f>
        <v>172.5</v>
      </c>
      <c r="AS41" s="88" t="n">
        <f aca="false">Cálculo_de_Cuota!AS69</f>
        <v>135</v>
      </c>
      <c r="AT41" s="88" t="n">
        <f aca="false">Cálculo_de_Cuota!AT69</f>
        <v>75</v>
      </c>
      <c r="AU41" s="88" t="n">
        <f aca="false">Cálculo_de_Cuota!AU69</f>
        <v>90</v>
      </c>
      <c r="AV41" s="88" t="n">
        <f aca="false">Cálculo_de_Cuota!AV69</f>
        <v>165</v>
      </c>
      <c r="AW41" s="88" t="n">
        <f aca="false">Cálculo_de_Cuota!AW69</f>
        <v>195</v>
      </c>
      <c r="AX41" s="88" t="str">
        <f aca="false">Cálculo_de_Cuota!AX69</f>
        <v/>
      </c>
      <c r="AY41" s="88" t="str">
        <f aca="false">Cálculo_de_Cuota!AY69</f>
        <v/>
      </c>
      <c r="AZ41" s="88" t="str">
        <f aca="false">Cálculo_de_Cuota!AZ69</f>
        <v/>
      </c>
      <c r="BA41" s="88" t="str">
        <f aca="false">Cálculo_de_Cuota!BA69</f>
        <v/>
      </c>
      <c r="BB41" s="88" t="str">
        <f aca="false">Cálculo_de_Cuota!BB69</f>
        <v/>
      </c>
    </row>
    <row r="42" s="55" customFormat="true" ht="13.8" hidden="false" customHeight="false" outlineLevel="0" collapsed="false">
      <c r="A42" s="87"/>
      <c r="B42" s="87" t="s">
        <v>89</v>
      </c>
      <c r="C42" s="88" t="n">
        <f aca="false">Cálculo_de_Cuota!C50</f>
        <v>72</v>
      </c>
      <c r="D42" s="88" t="n">
        <f aca="false">Cálculo_de_Cuota!D50</f>
        <v>180</v>
      </c>
      <c r="E42" s="88" t="n">
        <f aca="false">Cálculo_de_Cuota!E70</f>
        <v>120</v>
      </c>
      <c r="F42" s="88" t="n">
        <f aca="false">Cálculo_de_Cuota!F70</f>
        <v>135</v>
      </c>
      <c r="G42" s="88" t="n">
        <f aca="false">Cálculo_de_Cuota!G70</f>
        <v>90</v>
      </c>
      <c r="H42" s="88" t="n">
        <f aca="false">Cálculo_de_Cuota!H70</f>
        <v>150</v>
      </c>
      <c r="I42" s="88" t="n">
        <f aca="false">Cálculo_de_Cuota!I70</f>
        <v>225</v>
      </c>
      <c r="J42" s="88" t="n">
        <f aca="false">Cálculo_de_Cuota!J70</f>
        <v>150</v>
      </c>
      <c r="K42" s="88" t="n">
        <f aca="false">Cálculo_de_Cuota!K70</f>
        <v>195</v>
      </c>
      <c r="L42" s="88" t="n">
        <f aca="false">Cálculo_de_Cuota!L70</f>
        <v>255</v>
      </c>
      <c r="M42" s="88" t="n">
        <f aca="false">Cálculo_de_Cuota!M70</f>
        <v>45</v>
      </c>
      <c r="N42" s="88" t="n">
        <f aca="false">Cálculo_de_Cuota!N70</f>
        <v>300</v>
      </c>
      <c r="O42" s="88" t="n">
        <f aca="false">Cálculo_de_Cuota!O70</f>
        <v>225</v>
      </c>
      <c r="P42" s="88" t="n">
        <f aca="false">Cálculo_de_Cuota!P70</f>
        <v>120</v>
      </c>
      <c r="Q42" s="88" t="n">
        <f aca="false">Cálculo_de_Cuota!Q70</f>
        <v>195</v>
      </c>
      <c r="R42" s="88" t="n">
        <f aca="false">Cálculo_de_Cuota!R70</f>
        <v>195</v>
      </c>
      <c r="S42" s="88" t="n">
        <f aca="false">Cálculo_de_Cuota!S70</f>
        <v>210</v>
      </c>
      <c r="T42" s="88" t="n">
        <f aca="false">Cálculo_de_Cuota!T70</f>
        <v>135</v>
      </c>
      <c r="U42" s="88" t="n">
        <f aca="false">Cálculo_de_Cuota!U70</f>
        <v>255</v>
      </c>
      <c r="V42" s="88" t="n">
        <f aca="false">Cálculo_de_Cuota!V70</f>
        <v>240</v>
      </c>
      <c r="W42" s="88" t="n">
        <f aca="false">Cálculo_de_Cuota!W70</f>
        <v>210</v>
      </c>
      <c r="X42" s="88" t="n">
        <f aca="false">Cálculo_de_Cuota!X70</f>
        <v>150</v>
      </c>
      <c r="Y42" s="88" t="n">
        <f aca="false">Cálculo_de_Cuota!Y70</f>
        <v>255</v>
      </c>
      <c r="Z42" s="88" t="n">
        <f aca="false">Cálculo_de_Cuota!Z70</f>
        <v>195</v>
      </c>
      <c r="AA42" s="88" t="n">
        <f aca="false">Cálculo_de_Cuota!AA70</f>
        <v>45</v>
      </c>
      <c r="AB42" s="88" t="n">
        <f aca="false">Cálculo_de_Cuota!AB70</f>
        <v>0</v>
      </c>
      <c r="AC42" s="88" t="n">
        <f aca="false">Cálculo_de_Cuota!AC70</f>
        <v>0</v>
      </c>
      <c r="AD42" s="88" t="n">
        <f aca="false">Cálculo_de_Cuota!AD70</f>
        <v>75</v>
      </c>
      <c r="AE42" s="88" t="n">
        <f aca="false">Cálculo_de_Cuota!AE70</f>
        <v>210</v>
      </c>
      <c r="AF42" s="88" t="n">
        <f aca="false">Cálculo_de_Cuota!AF70</f>
        <v>60</v>
      </c>
      <c r="AG42" s="88" t="n">
        <f aca="false">Cálculo_de_Cuota!AG70</f>
        <v>150</v>
      </c>
      <c r="AH42" s="88" t="n">
        <f aca="false">Cálculo_de_Cuota!AH70</f>
        <v>150</v>
      </c>
      <c r="AI42" s="88" t="n">
        <f aca="false">Cálculo_de_Cuota!AI70</f>
        <v>180</v>
      </c>
      <c r="AJ42" s="88" t="n">
        <f aca="false">Cálculo_de_Cuota!AJ70</f>
        <v>247.5</v>
      </c>
      <c r="AK42" s="88" t="n">
        <f aca="false">Cálculo_de_Cuota!AK70</f>
        <v>180</v>
      </c>
      <c r="AL42" s="88" t="n">
        <f aca="false">Cálculo_de_Cuota!AL70</f>
        <v>202.5</v>
      </c>
      <c r="AM42" s="88" t="n">
        <f aca="false">Cálculo_de_Cuota!AM70</f>
        <v>202.5</v>
      </c>
      <c r="AN42" s="88" t="n">
        <f aca="false">Cálculo_de_Cuota!AN70</f>
        <v>202.5</v>
      </c>
      <c r="AO42" s="88" t="n">
        <f aca="false">Cálculo_de_Cuota!AO70</f>
        <v>210</v>
      </c>
      <c r="AP42" s="88" t="n">
        <f aca="false">Cálculo_de_Cuota!AP70</f>
        <v>105</v>
      </c>
      <c r="AQ42" s="88" t="n">
        <f aca="false">Cálculo_de_Cuota!AQ70</f>
        <v>165</v>
      </c>
      <c r="AR42" s="88" t="n">
        <f aca="false">Cálculo_de_Cuota!AR70</f>
        <v>105</v>
      </c>
      <c r="AS42" s="88" t="n">
        <f aca="false">Cálculo_de_Cuota!AS70</f>
        <v>75</v>
      </c>
      <c r="AT42" s="88" t="n">
        <f aca="false">Cálculo_de_Cuota!AT70</f>
        <v>105</v>
      </c>
      <c r="AU42" s="88" t="n">
        <f aca="false">Cálculo_de_Cuota!AU70</f>
        <v>120</v>
      </c>
      <c r="AV42" s="88" t="n">
        <f aca="false">Cálculo_de_Cuota!AV70</f>
        <v>150</v>
      </c>
      <c r="AW42" s="88" t="n">
        <f aca="false">Cálculo_de_Cuota!AW70</f>
        <v>165</v>
      </c>
      <c r="AX42" s="88" t="str">
        <f aca="false">Cálculo_de_Cuota!AX70</f>
        <v/>
      </c>
      <c r="AY42" s="88" t="str">
        <f aca="false">Cálculo_de_Cuota!AY70</f>
        <v/>
      </c>
      <c r="AZ42" s="88" t="str">
        <f aca="false">Cálculo_de_Cuota!AZ70</f>
        <v/>
      </c>
      <c r="BA42" s="88" t="str">
        <f aca="false">Cálculo_de_Cuota!BA70</f>
        <v/>
      </c>
      <c r="BB42" s="88" t="str">
        <f aca="false">Cálculo_de_Cuota!BB70</f>
        <v/>
      </c>
    </row>
    <row r="43" s="55" customFormat="true" ht="13.8" hidden="false" customHeight="false" outlineLevel="0" collapsed="false">
      <c r="A43" s="87"/>
      <c r="B43" s="87" t="s">
        <v>90</v>
      </c>
      <c r="C43" s="88" t="n">
        <f aca="false">Cálculo_de_Cuota!C51</f>
        <v>144</v>
      </c>
      <c r="D43" s="88" t="n">
        <f aca="false">Cálculo_de_Cuota!D51</f>
        <v>96</v>
      </c>
      <c r="E43" s="88" t="n">
        <f aca="false">Cálculo_de_Cuota!E71</f>
        <v>105</v>
      </c>
      <c r="F43" s="88" t="n">
        <f aca="false">Cálculo_de_Cuota!F71</f>
        <v>60</v>
      </c>
      <c r="G43" s="88" t="n">
        <f aca="false">Cálculo_de_Cuota!G71</f>
        <v>60</v>
      </c>
      <c r="H43" s="88" t="n">
        <f aca="false">Cálculo_de_Cuota!H71</f>
        <v>150</v>
      </c>
      <c r="I43" s="88" t="n">
        <f aca="false">Cálculo_de_Cuota!I71</f>
        <v>240</v>
      </c>
      <c r="J43" s="88" t="n">
        <f aca="false">Cálculo_de_Cuota!J71</f>
        <v>120</v>
      </c>
      <c r="K43" s="88" t="n">
        <f aca="false">Cálculo_de_Cuota!K71</f>
        <v>150</v>
      </c>
      <c r="L43" s="88" t="n">
        <f aca="false">Cálculo_de_Cuota!L71</f>
        <v>255</v>
      </c>
      <c r="M43" s="88" t="n">
        <f aca="false">Cálculo_de_Cuota!M71</f>
        <v>45</v>
      </c>
      <c r="N43" s="88" t="n">
        <f aca="false">Cálculo_de_Cuota!N71</f>
        <v>285</v>
      </c>
      <c r="O43" s="88" t="n">
        <f aca="false">Cálculo_de_Cuota!O71</f>
        <v>225</v>
      </c>
      <c r="P43" s="88" t="n">
        <f aca="false">Cálculo_de_Cuota!P71</f>
        <v>180</v>
      </c>
      <c r="Q43" s="88" t="n">
        <f aca="false">Cálculo_de_Cuota!Q71</f>
        <v>285</v>
      </c>
      <c r="R43" s="88" t="n">
        <f aca="false">Cálculo_de_Cuota!R71</f>
        <v>180</v>
      </c>
      <c r="S43" s="88" t="n">
        <f aca="false">Cálculo_de_Cuota!S71</f>
        <v>225</v>
      </c>
      <c r="T43" s="88" t="n">
        <f aca="false">Cálculo_de_Cuota!T71</f>
        <v>195</v>
      </c>
      <c r="U43" s="88" t="n">
        <f aca="false">Cálculo_de_Cuota!U71</f>
        <v>270</v>
      </c>
      <c r="V43" s="88" t="n">
        <f aca="false">Cálculo_de_Cuota!V71</f>
        <v>210</v>
      </c>
      <c r="W43" s="88" t="n">
        <f aca="false">Cálculo_de_Cuota!W71</f>
        <v>210</v>
      </c>
      <c r="X43" s="88" t="n">
        <f aca="false">Cálculo_de_Cuota!X71</f>
        <v>180</v>
      </c>
      <c r="Y43" s="88" t="n">
        <f aca="false">Cálculo_de_Cuota!Y71</f>
        <v>285</v>
      </c>
      <c r="Z43" s="88" t="n">
        <f aca="false">Cálculo_de_Cuota!Z71</f>
        <v>270</v>
      </c>
      <c r="AA43" s="88" t="n">
        <f aca="false">Cálculo_de_Cuota!AA71</f>
        <v>30</v>
      </c>
      <c r="AB43" s="88" t="n">
        <f aca="false">Cálculo_de_Cuota!AB71</f>
        <v>0</v>
      </c>
      <c r="AC43" s="88" t="n">
        <f aca="false">Cálculo_de_Cuota!AC71</f>
        <v>0</v>
      </c>
      <c r="AD43" s="88" t="n">
        <f aca="false">Cálculo_de_Cuota!AD71</f>
        <v>75</v>
      </c>
      <c r="AE43" s="88" t="n">
        <f aca="false">Cálculo_de_Cuota!AE71</f>
        <v>210</v>
      </c>
      <c r="AF43" s="88" t="n">
        <f aca="false">Cálculo_de_Cuota!AF71</f>
        <v>45</v>
      </c>
      <c r="AG43" s="88" t="n">
        <f aca="false">Cálculo_de_Cuota!AG71</f>
        <v>135</v>
      </c>
      <c r="AH43" s="88" t="n">
        <f aca="false">Cálculo_de_Cuota!AH71</f>
        <v>195</v>
      </c>
      <c r="AI43" s="88" t="n">
        <f aca="false">Cálculo_de_Cuota!AI71</f>
        <v>165</v>
      </c>
      <c r="AJ43" s="88" t="n">
        <f aca="false">Cálculo_de_Cuota!AJ71</f>
        <v>247.5</v>
      </c>
      <c r="AK43" s="88" t="n">
        <f aca="false">Cálculo_de_Cuota!AK71</f>
        <v>255</v>
      </c>
      <c r="AL43" s="88" t="n">
        <f aca="false">Cálculo_de_Cuota!AL71</f>
        <v>225</v>
      </c>
      <c r="AM43" s="88" t="n">
        <f aca="false">Cálculo_de_Cuota!AM71</f>
        <v>202.5</v>
      </c>
      <c r="AN43" s="88" t="n">
        <f aca="false">Cálculo_de_Cuota!AN71</f>
        <v>195</v>
      </c>
      <c r="AO43" s="88" t="n">
        <f aca="false">Cálculo_de_Cuota!AO71</f>
        <v>172.5</v>
      </c>
      <c r="AP43" s="88" t="n">
        <f aca="false">Cálculo_de_Cuota!AP71</f>
        <v>90</v>
      </c>
      <c r="AQ43" s="88" t="n">
        <f aca="false">Cálculo_de_Cuota!AQ71</f>
        <v>150</v>
      </c>
      <c r="AR43" s="88" t="n">
        <f aca="false">Cálculo_de_Cuota!AR71</f>
        <v>112.5</v>
      </c>
      <c r="AS43" s="88" t="n">
        <f aca="false">Cálculo_de_Cuota!AS71</f>
        <v>75</v>
      </c>
      <c r="AT43" s="88" t="n">
        <f aca="false">Cálculo_de_Cuota!AT71</f>
        <v>90</v>
      </c>
      <c r="AU43" s="88" t="n">
        <f aca="false">Cálculo_de_Cuota!AU71</f>
        <v>135</v>
      </c>
      <c r="AV43" s="88" t="n">
        <f aca="false">Cálculo_de_Cuota!AV71</f>
        <v>225</v>
      </c>
      <c r="AW43" s="88" t="n">
        <f aca="false">Cálculo_de_Cuota!AW71</f>
        <v>195</v>
      </c>
      <c r="AX43" s="88" t="str">
        <f aca="false">Cálculo_de_Cuota!AX71</f>
        <v/>
      </c>
      <c r="AY43" s="88" t="str">
        <f aca="false">Cálculo_de_Cuota!AY71</f>
        <v/>
      </c>
      <c r="AZ43" s="88" t="str">
        <f aca="false">Cálculo_de_Cuota!AZ71</f>
        <v/>
      </c>
      <c r="BA43" s="88" t="str">
        <f aca="false">Cálculo_de_Cuota!BA71</f>
        <v/>
      </c>
      <c r="BB43" s="88" t="str">
        <f aca="false">Cálculo_de_Cuota!BB71</f>
        <v/>
      </c>
    </row>
    <row r="44" s="55" customFormat="true" ht="13.8" hidden="false" customHeight="false" outlineLevel="0" collapsed="false">
      <c r="A44" s="87"/>
      <c r="B44" s="87" t="s">
        <v>91</v>
      </c>
      <c r="C44" s="86"/>
      <c r="D44" s="86"/>
      <c r="E44" s="86"/>
      <c r="F44" s="86"/>
      <c r="G44" s="86"/>
      <c r="H44" s="86"/>
      <c r="I44" s="86"/>
      <c r="J44" s="86"/>
      <c r="K44" s="86"/>
      <c r="L44" s="86"/>
      <c r="M44" s="86"/>
      <c r="N44" s="88" t="n">
        <f aca="false">Cálculo_de_Cuota!N72</f>
        <v>285</v>
      </c>
      <c r="O44" s="88" t="n">
        <f aca="false">Cálculo_de_Cuota!O72</f>
        <v>225</v>
      </c>
      <c r="P44" s="88" t="n">
        <f aca="false">Cálculo_de_Cuota!P72</f>
        <v>180</v>
      </c>
      <c r="Q44" s="88" t="n">
        <f aca="false">Cálculo_de_Cuota!Q72</f>
        <v>285</v>
      </c>
      <c r="R44" s="88" t="n">
        <f aca="false">Cálculo_de_Cuota!R72</f>
        <v>195</v>
      </c>
      <c r="S44" s="88" t="n">
        <f aca="false">Cálculo_de_Cuota!S72</f>
        <v>225</v>
      </c>
      <c r="T44" s="88" t="n">
        <f aca="false">Cálculo_de_Cuota!T72</f>
        <v>195</v>
      </c>
      <c r="U44" s="88" t="n">
        <f aca="false">Cálculo_de_Cuota!U72</f>
        <v>270</v>
      </c>
      <c r="V44" s="88" t="n">
        <f aca="false">Cálculo_de_Cuota!V72</f>
        <v>240</v>
      </c>
      <c r="W44" s="88" t="n">
        <f aca="false">Cálculo_de_Cuota!W72</f>
        <v>165</v>
      </c>
      <c r="X44" s="88" t="n">
        <f aca="false">Cálculo_de_Cuota!X72</f>
        <v>180</v>
      </c>
      <c r="Y44" s="88" t="n">
        <f aca="false">Cálculo_de_Cuota!Y72</f>
        <v>255</v>
      </c>
      <c r="Z44" s="88" t="n">
        <f aca="false">Cálculo_de_Cuota!Z72</f>
        <v>210</v>
      </c>
      <c r="AA44" s="88" t="n">
        <f aca="false">Cálculo_de_Cuota!AA72</f>
        <v>45</v>
      </c>
      <c r="AB44" s="88" t="n">
        <f aca="false">Cálculo_de_Cuota!AB72</f>
        <v>0</v>
      </c>
      <c r="AC44" s="88" t="n">
        <f aca="false">Cálculo_de_Cuota!AC72</f>
        <v>0</v>
      </c>
      <c r="AD44" s="88" t="n">
        <f aca="false">Cálculo_de_Cuota!AD72</f>
        <v>75</v>
      </c>
      <c r="AE44" s="88" t="n">
        <f aca="false">Cálculo_de_Cuota!AE72</f>
        <v>225</v>
      </c>
      <c r="AF44" s="88" t="n">
        <f aca="false">Cálculo_de_Cuota!AF72</f>
        <v>45</v>
      </c>
      <c r="AG44" s="88" t="n">
        <f aca="false">Cálculo_de_Cuota!AG72</f>
        <v>135</v>
      </c>
      <c r="AH44" s="88" t="n">
        <f aca="false">Cálculo_de_Cuota!AH72</f>
        <v>150</v>
      </c>
      <c r="AI44" s="88" t="n">
        <f aca="false">Cálculo_de_Cuota!AI72</f>
        <v>150</v>
      </c>
      <c r="AJ44" s="88" t="n">
        <f aca="false">Cálculo_de_Cuota!AJ72</f>
        <v>247.5</v>
      </c>
      <c r="AK44" s="88" t="n">
        <f aca="false">Cálculo_de_Cuota!AK72</f>
        <v>240</v>
      </c>
      <c r="AL44" s="88" t="n">
        <f aca="false">Cálculo_de_Cuota!AL72</f>
        <v>232.5</v>
      </c>
      <c r="AM44" s="88" t="n">
        <f aca="false">Cálculo_de_Cuota!AM72</f>
        <v>202.5</v>
      </c>
      <c r="AN44" s="88" t="n">
        <f aca="false">Cálculo_de_Cuota!AN72</f>
        <v>172.5</v>
      </c>
      <c r="AO44" s="88" t="n">
        <f aca="false">Cálculo_de_Cuota!AO72</f>
        <v>195</v>
      </c>
      <c r="AP44" s="88" t="n">
        <f aca="false">Cálculo_de_Cuota!AP72</f>
        <v>90</v>
      </c>
      <c r="AQ44" s="88" t="n">
        <f aca="false">Cálculo_de_Cuota!AQ72</f>
        <v>90</v>
      </c>
      <c r="AR44" s="88" t="n">
        <f aca="false">Cálculo_de_Cuota!AR72</f>
        <v>97.5</v>
      </c>
      <c r="AS44" s="88" t="n">
        <f aca="false">Cálculo_de_Cuota!AS72</f>
        <v>120</v>
      </c>
      <c r="AT44" s="88" t="n">
        <f aca="false">Cálculo_de_Cuota!AT72</f>
        <v>90</v>
      </c>
      <c r="AU44" s="88" t="n">
        <f aca="false">Cálculo_de_Cuota!AU72</f>
        <v>60</v>
      </c>
      <c r="AV44" s="88" t="n">
        <f aca="false">Cálculo_de_Cuota!AV72</f>
        <v>150</v>
      </c>
      <c r="AW44" s="88" t="n">
        <f aca="false">Cálculo_de_Cuota!AW72</f>
        <v>150</v>
      </c>
      <c r="AX44" s="88" t="str">
        <f aca="false">Cálculo_de_Cuota!AX72</f>
        <v/>
      </c>
      <c r="AY44" s="88" t="str">
        <f aca="false">Cálculo_de_Cuota!AY72</f>
        <v/>
      </c>
      <c r="AZ44" s="88" t="str">
        <f aca="false">Cálculo_de_Cuota!AZ72</f>
        <v/>
      </c>
      <c r="BA44" s="88" t="str">
        <f aca="false">Cálculo_de_Cuota!BA72</f>
        <v/>
      </c>
      <c r="BB44" s="88" t="str">
        <f aca="false">Cálculo_de_Cuota!BB72</f>
        <v/>
      </c>
    </row>
    <row r="45" s="55" customFormat="true" ht="13.8" hidden="false" customHeight="false" outlineLevel="0" collapsed="false">
      <c r="A45" s="87"/>
      <c r="B45" s="87" t="s">
        <v>92</v>
      </c>
      <c r="C45" s="86"/>
      <c r="D45" s="86"/>
      <c r="E45" s="86"/>
      <c r="F45" s="86"/>
      <c r="G45" s="86"/>
      <c r="H45" s="86"/>
      <c r="I45" s="86"/>
      <c r="J45" s="86"/>
      <c r="K45" s="86"/>
      <c r="L45" s="86"/>
      <c r="M45" s="86"/>
      <c r="N45" s="88" t="n">
        <f aca="false">Cálculo_de_Cuota!N73</f>
        <v>255</v>
      </c>
      <c r="O45" s="88" t="n">
        <f aca="false">Cálculo_de_Cuota!O73</f>
        <v>210</v>
      </c>
      <c r="P45" s="88" t="n">
        <f aca="false">Cálculo_de_Cuota!P73</f>
        <v>165</v>
      </c>
      <c r="Q45" s="88" t="n">
        <f aca="false">Cálculo_de_Cuota!Q73</f>
        <v>255</v>
      </c>
      <c r="R45" s="88" t="n">
        <f aca="false">Cálculo_de_Cuota!R73</f>
        <v>195</v>
      </c>
      <c r="S45" s="88" t="n">
        <f aca="false">Cálculo_de_Cuota!S73</f>
        <v>240</v>
      </c>
      <c r="T45" s="88" t="n">
        <f aca="false">Cálculo_de_Cuota!T73</f>
        <v>165</v>
      </c>
      <c r="U45" s="88" t="n">
        <f aca="false">Cálculo_de_Cuota!U73</f>
        <v>255</v>
      </c>
      <c r="V45" s="88" t="n">
        <f aca="false">Cálculo_de_Cuota!V73</f>
        <v>225</v>
      </c>
      <c r="W45" s="88" t="n">
        <f aca="false">Cálculo_de_Cuota!W73</f>
        <v>240</v>
      </c>
      <c r="X45" s="88" t="n">
        <f aca="false">Cálculo_de_Cuota!X73</f>
        <v>195</v>
      </c>
      <c r="Y45" s="88" t="n">
        <f aca="false">Cálculo_de_Cuota!Y73</f>
        <v>255</v>
      </c>
      <c r="Z45" s="88" t="n">
        <f aca="false">Cálculo_de_Cuota!Z73</f>
        <v>150</v>
      </c>
      <c r="AA45" s="88" t="n">
        <f aca="false">Cálculo_de_Cuota!AA73</f>
        <v>15</v>
      </c>
      <c r="AB45" s="88" t="n">
        <f aca="false">Cálculo_de_Cuota!AB73</f>
        <v>0</v>
      </c>
      <c r="AC45" s="88" t="n">
        <f aca="false">Cálculo_de_Cuota!AC73</f>
        <v>0</v>
      </c>
      <c r="AD45" s="88" t="n">
        <f aca="false">Cálculo_de_Cuota!AD73</f>
        <v>90</v>
      </c>
      <c r="AE45" s="88" t="n">
        <f aca="false">Cálculo_de_Cuota!AE73</f>
        <v>225</v>
      </c>
      <c r="AF45" s="88" t="n">
        <f aca="false">Cálculo_de_Cuota!AF73</f>
        <v>15</v>
      </c>
      <c r="AG45" s="88" t="n">
        <f aca="false">Cálculo_de_Cuota!AG73</f>
        <v>120</v>
      </c>
      <c r="AH45" s="88" t="n">
        <f aca="false">Cálculo_de_Cuota!AH73</f>
        <v>195</v>
      </c>
      <c r="AI45" s="88" t="n">
        <f aca="false">Cálculo_de_Cuota!AI73</f>
        <v>135</v>
      </c>
      <c r="AJ45" s="88" t="n">
        <f aca="false">Cálculo_de_Cuota!AJ73</f>
        <v>262.5</v>
      </c>
      <c r="AK45" s="88" t="n">
        <f aca="false">Cálculo_de_Cuota!AK73</f>
        <v>270</v>
      </c>
      <c r="AL45" s="88" t="n">
        <f aca="false">Cálculo_de_Cuota!AL73</f>
        <v>187.5</v>
      </c>
      <c r="AM45" s="88" t="n">
        <f aca="false">Cálculo_de_Cuota!AM73</f>
        <v>217.5</v>
      </c>
      <c r="AN45" s="88" t="n">
        <f aca="false">Cálculo_de_Cuota!AN73</f>
        <v>180</v>
      </c>
      <c r="AO45" s="88" t="n">
        <f aca="false">Cálculo_de_Cuota!AO73</f>
        <v>165</v>
      </c>
      <c r="AP45" s="88" t="n">
        <f aca="false">Cálculo_de_Cuota!AP73</f>
        <v>45</v>
      </c>
      <c r="AQ45" s="88" t="n">
        <f aca="false">Cálculo_de_Cuota!AQ73</f>
        <v>90</v>
      </c>
      <c r="AR45" s="88" t="n">
        <f aca="false">Cálculo_de_Cuota!AR73</f>
        <v>120</v>
      </c>
      <c r="AS45" s="88" t="n">
        <f aca="false">Cálculo_de_Cuota!AS73</f>
        <v>142.5</v>
      </c>
      <c r="AT45" s="88" t="n">
        <f aca="false">Cálculo_de_Cuota!AT73</f>
        <v>60</v>
      </c>
      <c r="AU45" s="88" t="n">
        <f aca="false">Cálculo_de_Cuota!AU73</f>
        <v>60</v>
      </c>
      <c r="AV45" s="88" t="n">
        <f aca="false">Cálculo_de_Cuota!AV73</f>
        <v>105</v>
      </c>
      <c r="AW45" s="88" t="n">
        <f aca="false">Cálculo_de_Cuota!AW73</f>
        <v>180</v>
      </c>
      <c r="AX45" s="88" t="str">
        <f aca="false">Cálculo_de_Cuota!AX73</f>
        <v/>
      </c>
      <c r="AY45" s="88" t="str">
        <f aca="false">Cálculo_de_Cuota!AY73</f>
        <v/>
      </c>
      <c r="AZ45" s="88" t="str">
        <f aca="false">Cálculo_de_Cuota!AZ73</f>
        <v/>
      </c>
      <c r="BA45" s="88" t="str">
        <f aca="false">Cálculo_de_Cuota!BA73</f>
        <v/>
      </c>
      <c r="BB45" s="88" t="str">
        <f aca="false">Cálculo_de_Cuota!BB73</f>
        <v/>
      </c>
    </row>
    <row r="46" s="55" customFormat="true" ht="13.8" hidden="false" customHeight="false" outlineLevel="0" collapsed="false">
      <c r="A46" s="87"/>
      <c r="B46" s="87" t="s">
        <v>83</v>
      </c>
      <c r="C46" s="88" t="n">
        <f aca="false">Cálculo_de_Cuota!C54</f>
        <v>255</v>
      </c>
      <c r="D46" s="88" t="n">
        <f aca="false">Cálculo_de_Cuota!D54</f>
        <v>225</v>
      </c>
      <c r="E46" s="88" t="n">
        <f aca="false">Cálculo_de_Cuota!E74</f>
        <v>90</v>
      </c>
      <c r="F46" s="88" t="n">
        <f aca="false">Cálculo_de_Cuota!F74</f>
        <v>120</v>
      </c>
      <c r="G46" s="88" t="n">
        <f aca="false">Cálculo_de_Cuota!G74</f>
        <v>105</v>
      </c>
      <c r="H46" s="88" t="n">
        <f aca="false">Cálculo_de_Cuota!H74</f>
        <v>210</v>
      </c>
      <c r="I46" s="88" t="n">
        <f aca="false">Cálculo_de_Cuota!I74</f>
        <v>330</v>
      </c>
      <c r="J46" s="88" t="n">
        <f aca="false">Cálculo_de_Cuota!J74</f>
        <v>225</v>
      </c>
      <c r="K46" s="88" t="n">
        <f aca="false">Cálculo_de_Cuota!K74</f>
        <v>285</v>
      </c>
      <c r="L46" s="88" t="str">
        <f aca="false">Cálculo_de_Cuota!L74</f>
        <v/>
      </c>
      <c r="M46" s="88" t="str">
        <f aca="false">Cálculo_de_Cuota!M74</f>
        <v/>
      </c>
      <c r="N46" s="88" t="str">
        <f aca="false">Cálculo_de_Cuota!N74</f>
        <v/>
      </c>
      <c r="O46" s="88" t="str">
        <f aca="false">Cálculo_de_Cuota!O74</f>
        <v/>
      </c>
      <c r="P46" s="88" t="str">
        <f aca="false">Cálculo_de_Cuota!P74</f>
        <v/>
      </c>
      <c r="Q46" s="88" t="str">
        <f aca="false">Cálculo_de_Cuota!Q74</f>
        <v/>
      </c>
      <c r="R46" s="88" t="str">
        <f aca="false">Cálculo_de_Cuota!R74</f>
        <v/>
      </c>
      <c r="S46" s="88" t="str">
        <f aca="false">Cálculo_de_Cuota!S74</f>
        <v/>
      </c>
      <c r="T46" s="88" t="str">
        <f aca="false">Cálculo_de_Cuota!T74</f>
        <v/>
      </c>
      <c r="U46" s="88" t="str">
        <f aca="false">Cálculo_de_Cuota!U74</f>
        <v/>
      </c>
      <c r="V46" s="88" t="str">
        <f aca="false">Cálculo_de_Cuota!V74</f>
        <v/>
      </c>
      <c r="W46" s="88" t="str">
        <f aca="false">Cálculo_de_Cuota!W74</f>
        <v/>
      </c>
      <c r="X46" s="88" t="str">
        <f aca="false">Cálculo_de_Cuota!X74</f>
        <v/>
      </c>
      <c r="Y46" s="88" t="str">
        <f aca="false">Cálculo_de_Cuota!Y74</f>
        <v/>
      </c>
      <c r="Z46" s="88" t="str">
        <f aca="false">Cálculo_de_Cuota!Z74</f>
        <v/>
      </c>
      <c r="AA46" s="88" t="str">
        <f aca="false">Cálculo_de_Cuota!AA74</f>
        <v/>
      </c>
      <c r="AB46" s="88" t="str">
        <f aca="false">Cálculo_de_Cuota!AB74</f>
        <v/>
      </c>
      <c r="AC46" s="88" t="str">
        <f aca="false">Cálculo_de_Cuota!AC74</f>
        <v/>
      </c>
      <c r="AD46" s="88" t="str">
        <f aca="false">Cálculo_de_Cuota!AD74</f>
        <v/>
      </c>
      <c r="AE46" s="88" t="str">
        <f aca="false">Cálculo_de_Cuota!AE74</f>
        <v/>
      </c>
      <c r="AF46" s="88" t="str">
        <f aca="false">Cálculo_de_Cuota!AF74</f>
        <v/>
      </c>
      <c r="AG46" s="88" t="str">
        <f aca="false">Cálculo_de_Cuota!AG74</f>
        <v/>
      </c>
      <c r="AH46" s="88" t="str">
        <f aca="false">Cálculo_de_Cuota!AH74</f>
        <v/>
      </c>
      <c r="AI46" s="88" t="str">
        <f aca="false">Cálculo_de_Cuota!AI74</f>
        <v/>
      </c>
      <c r="AJ46" s="88" t="str">
        <f aca="false">Cálculo_de_Cuota!AJ74</f>
        <v/>
      </c>
      <c r="AK46" s="88" t="str">
        <f aca="false">Cálculo_de_Cuota!AK74</f>
        <v/>
      </c>
      <c r="AL46" s="88" t="str">
        <f aca="false">Cálculo_de_Cuota!AL74</f>
        <v/>
      </c>
      <c r="AM46" s="88" t="str">
        <f aca="false">Cálculo_de_Cuota!AM74</f>
        <v/>
      </c>
      <c r="AN46" s="88" t="str">
        <f aca="false">Cálculo_de_Cuota!AN74</f>
        <v/>
      </c>
      <c r="AO46" s="88" t="str">
        <f aca="false">Cálculo_de_Cuota!AO74</f>
        <v/>
      </c>
      <c r="AP46" s="88" t="str">
        <f aca="false">Cálculo_de_Cuota!AP74</f>
        <v/>
      </c>
      <c r="AQ46" s="88" t="str">
        <f aca="false">Cálculo_de_Cuota!AQ74</f>
        <v/>
      </c>
      <c r="AR46" s="88" t="str">
        <f aca="false">Cálculo_de_Cuota!AR74</f>
        <v/>
      </c>
      <c r="AS46" s="88" t="str">
        <f aca="false">Cálculo_de_Cuota!AS74</f>
        <v/>
      </c>
      <c r="AT46" s="88" t="str">
        <f aca="false">Cálculo_de_Cuota!AT74</f>
        <v/>
      </c>
      <c r="AU46" s="88" t="str">
        <f aca="false">Cálculo_de_Cuota!AU74</f>
        <v/>
      </c>
      <c r="AV46" s="88" t="str">
        <f aca="false">Cálculo_de_Cuota!AV74</f>
        <v/>
      </c>
      <c r="AW46" s="88" t="str">
        <f aca="false">Cálculo_de_Cuota!AW74</f>
        <v/>
      </c>
      <c r="AX46" s="88" t="str">
        <f aca="false">Cálculo_de_Cuota!AX74</f>
        <v/>
      </c>
      <c r="AY46" s="88" t="str">
        <f aca="false">Cálculo_de_Cuota!AY74</f>
        <v/>
      </c>
      <c r="AZ46" s="88" t="str">
        <f aca="false">Cálculo_de_Cuota!AZ74</f>
        <v/>
      </c>
      <c r="BA46" s="88" t="str">
        <f aca="false">Cálculo_de_Cuota!BA74</f>
        <v/>
      </c>
      <c r="BB46" s="88" t="str">
        <f aca="false">Cálculo_de_Cuota!BB74</f>
        <v/>
      </c>
    </row>
    <row r="47" s="55" customFormat="true" ht="13.8" hidden="false" customHeight="false" outlineLevel="0" collapsed="false">
      <c r="A47" s="87"/>
      <c r="B47" s="87" t="s">
        <v>84</v>
      </c>
      <c r="C47" s="88" t="n">
        <f aca="false">Cálculo_de_Cuota!C55</f>
        <v>255</v>
      </c>
      <c r="D47" s="88" t="n">
        <f aca="false">Cálculo_de_Cuota!D55</f>
        <v>180</v>
      </c>
      <c r="E47" s="88" t="n">
        <f aca="false">Cálculo_de_Cuota!E75</f>
        <v>90</v>
      </c>
      <c r="F47" s="88" t="n">
        <f aca="false">Cálculo_de_Cuota!F75</f>
        <v>120</v>
      </c>
      <c r="G47" s="88" t="n">
        <f aca="false">Cálculo_de_Cuota!G75</f>
        <v>105</v>
      </c>
      <c r="H47" s="88" t="n">
        <f aca="false">Cálculo_de_Cuota!H75</f>
        <v>225</v>
      </c>
      <c r="I47" s="88" t="n">
        <f aca="false">Cálculo_de_Cuota!I75</f>
        <v>345</v>
      </c>
      <c r="J47" s="88" t="n">
        <f aca="false">Cálculo_de_Cuota!J75</f>
        <v>225</v>
      </c>
      <c r="K47" s="88" t="n">
        <f aca="false">Cálculo_de_Cuota!K75</f>
        <v>330</v>
      </c>
      <c r="L47" s="88" t="str">
        <f aca="false">Cálculo_de_Cuota!L75</f>
        <v/>
      </c>
      <c r="M47" s="88" t="str">
        <f aca="false">Cálculo_de_Cuota!M75</f>
        <v/>
      </c>
      <c r="N47" s="88" t="str">
        <f aca="false">Cálculo_de_Cuota!N75</f>
        <v/>
      </c>
      <c r="O47" s="88" t="str">
        <f aca="false">Cálculo_de_Cuota!O75</f>
        <v/>
      </c>
      <c r="P47" s="88" t="str">
        <f aca="false">Cálculo_de_Cuota!P75</f>
        <v/>
      </c>
      <c r="Q47" s="88" t="str">
        <f aca="false">Cálculo_de_Cuota!Q75</f>
        <v/>
      </c>
      <c r="R47" s="88" t="str">
        <f aca="false">Cálculo_de_Cuota!R75</f>
        <v/>
      </c>
      <c r="S47" s="88" t="str">
        <f aca="false">Cálculo_de_Cuota!S75</f>
        <v/>
      </c>
      <c r="T47" s="88" t="str">
        <f aca="false">Cálculo_de_Cuota!T75</f>
        <v/>
      </c>
      <c r="U47" s="88" t="str">
        <f aca="false">Cálculo_de_Cuota!U75</f>
        <v/>
      </c>
      <c r="V47" s="88" t="str">
        <f aca="false">Cálculo_de_Cuota!V75</f>
        <v/>
      </c>
      <c r="W47" s="88" t="str">
        <f aca="false">Cálculo_de_Cuota!W75</f>
        <v/>
      </c>
      <c r="X47" s="88" t="str">
        <f aca="false">Cálculo_de_Cuota!X75</f>
        <v/>
      </c>
      <c r="Y47" s="88" t="str">
        <f aca="false">Cálculo_de_Cuota!Y75</f>
        <v/>
      </c>
      <c r="Z47" s="88" t="str">
        <f aca="false">Cálculo_de_Cuota!Z75</f>
        <v/>
      </c>
      <c r="AA47" s="88" t="str">
        <f aca="false">Cálculo_de_Cuota!AA75</f>
        <v/>
      </c>
      <c r="AB47" s="88" t="str">
        <f aca="false">Cálculo_de_Cuota!AB75</f>
        <v/>
      </c>
      <c r="AC47" s="88" t="str">
        <f aca="false">Cálculo_de_Cuota!AC75</f>
        <v/>
      </c>
      <c r="AD47" s="88" t="str">
        <f aca="false">Cálculo_de_Cuota!AD75</f>
        <v/>
      </c>
      <c r="AE47" s="88" t="str">
        <f aca="false">Cálculo_de_Cuota!AE75</f>
        <v/>
      </c>
      <c r="AF47" s="88" t="str">
        <f aca="false">Cálculo_de_Cuota!AF75</f>
        <v/>
      </c>
      <c r="AG47" s="88" t="str">
        <f aca="false">Cálculo_de_Cuota!AG75</f>
        <v/>
      </c>
      <c r="AH47" s="88" t="str">
        <f aca="false">Cálculo_de_Cuota!AH75</f>
        <v/>
      </c>
      <c r="AI47" s="88" t="str">
        <f aca="false">Cálculo_de_Cuota!AI75</f>
        <v/>
      </c>
      <c r="AJ47" s="88" t="str">
        <f aca="false">Cálculo_de_Cuota!AJ75</f>
        <v/>
      </c>
      <c r="AK47" s="88" t="str">
        <f aca="false">Cálculo_de_Cuota!AK75</f>
        <v/>
      </c>
      <c r="AL47" s="88" t="str">
        <f aca="false">Cálculo_de_Cuota!AL75</f>
        <v/>
      </c>
      <c r="AM47" s="88" t="str">
        <f aca="false">Cálculo_de_Cuota!AM75</f>
        <v/>
      </c>
      <c r="AN47" s="88" t="str">
        <f aca="false">Cálculo_de_Cuota!AN75</f>
        <v/>
      </c>
      <c r="AO47" s="88" t="str">
        <f aca="false">Cálculo_de_Cuota!AO75</f>
        <v/>
      </c>
      <c r="AP47" s="88" t="str">
        <f aca="false">Cálculo_de_Cuota!AP75</f>
        <v/>
      </c>
      <c r="AQ47" s="88" t="str">
        <f aca="false">Cálculo_de_Cuota!AQ75</f>
        <v/>
      </c>
      <c r="AR47" s="88" t="str">
        <f aca="false">Cálculo_de_Cuota!AR75</f>
        <v/>
      </c>
      <c r="AS47" s="88" t="str">
        <f aca="false">Cálculo_de_Cuota!AS75</f>
        <v/>
      </c>
      <c r="AT47" s="88" t="str">
        <f aca="false">Cálculo_de_Cuota!AT75</f>
        <v/>
      </c>
      <c r="AU47" s="88" t="str">
        <f aca="false">Cálculo_de_Cuota!AU75</f>
        <v/>
      </c>
      <c r="AV47" s="88" t="str">
        <f aca="false">Cálculo_de_Cuota!AV75</f>
        <v/>
      </c>
      <c r="AW47" s="88" t="str">
        <f aca="false">Cálculo_de_Cuota!AW75</f>
        <v/>
      </c>
      <c r="AX47" s="88" t="str">
        <f aca="false">Cálculo_de_Cuota!AX75</f>
        <v/>
      </c>
      <c r="AY47" s="88" t="str">
        <f aca="false">Cálculo_de_Cuota!AY75</f>
        <v/>
      </c>
      <c r="AZ47" s="88" t="str">
        <f aca="false">Cálculo_de_Cuota!AZ75</f>
        <v/>
      </c>
      <c r="BA47" s="88" t="str">
        <f aca="false">Cálculo_de_Cuota!BA75</f>
        <v/>
      </c>
      <c r="BB47" s="88" t="str">
        <f aca="false">Cálculo_de_Cuota!BB75</f>
        <v/>
      </c>
    </row>
    <row r="48" s="55" customFormat="true" ht="13.8" hidden="false" customHeight="false" outlineLevel="0" collapsed="false">
      <c r="A48" s="79" t="n">
        <v>21</v>
      </c>
      <c r="B48" s="79" t="s">
        <v>93</v>
      </c>
      <c r="C48" s="80" t="n">
        <f aca="false">SUM(C49:C50)</f>
        <v>35</v>
      </c>
      <c r="D48" s="80" t="n">
        <f aca="false">SUM(D49:D53)</f>
        <v>26</v>
      </c>
      <c r="E48" s="80" t="n">
        <f aca="false">SUM(E49:E53)</f>
        <v>17.5238095238095</v>
      </c>
      <c r="F48" s="80" t="n">
        <f aca="false">SUM(F49:F53)</f>
        <v>17.5238095238095</v>
      </c>
      <c r="G48" s="80" t="n">
        <f aca="false">SUM(G49:G53)</f>
        <v>40.7619047619048</v>
      </c>
      <c r="H48" s="80" t="n">
        <f aca="false">SUM(H49:H53)</f>
        <v>82.2857142857143</v>
      </c>
      <c r="I48" s="80" t="n">
        <f aca="false">SUM(I49:I53)</f>
        <v>91.6190476190476</v>
      </c>
      <c r="J48" s="80" t="n">
        <f aca="false">SUM(J49:J53)</f>
        <v>68.952380952381</v>
      </c>
      <c r="K48" s="80" t="n">
        <f aca="false">SUM(K49:K53)</f>
        <v>101.333333333333</v>
      </c>
      <c r="L48" s="80" t="n">
        <f aca="false">SUM(L49:L53)</f>
        <v>33.5238095238095</v>
      </c>
      <c r="M48" s="80" t="n">
        <f aca="false">SUM(M49:M53)</f>
        <v>3.80952380952381</v>
      </c>
      <c r="N48" s="80" t="n">
        <f aca="false">SUM(N49:N53)</f>
        <v>36.5714285714286</v>
      </c>
      <c r="O48" s="80" t="n">
        <f aca="false">SUM(O49:O53)</f>
        <v>30.4761904761905</v>
      </c>
      <c r="P48" s="80" t="n">
        <f aca="false">SUM(P49:P53)</f>
        <v>32</v>
      </c>
      <c r="Q48" s="80" t="n">
        <f aca="false">SUM(Q49:Q53)</f>
        <v>50.2857142857143</v>
      </c>
      <c r="R48" s="80" t="n">
        <f aca="false">SUM(R49:R53)</f>
        <v>26.6666666666667</v>
      </c>
      <c r="S48" s="80" t="n">
        <f aca="false">SUM(S49:S53)</f>
        <v>35.047619047619</v>
      </c>
      <c r="T48" s="80" t="n">
        <f aca="false">SUM(T49:T53)</f>
        <v>31.2380952380952</v>
      </c>
      <c r="U48" s="80" t="n">
        <f aca="false">SUM(U49:U53)</f>
        <v>41.9047619047619</v>
      </c>
      <c r="V48" s="80" t="n">
        <f aca="false">SUM(V49:V53)</f>
        <v>39.6190476190476</v>
      </c>
      <c r="W48" s="80" t="n">
        <f aca="false">SUM(W49:W53)</f>
        <v>40.3809523809524</v>
      </c>
      <c r="X48" s="80" t="n">
        <f aca="false">SUM(X49:X53)</f>
        <v>43.4285714285714</v>
      </c>
      <c r="Y48" s="80" t="n">
        <f aca="false">SUM(Y49:Y53)</f>
        <v>42.6666666666667</v>
      </c>
      <c r="Z48" s="80" t="n">
        <f aca="false">SUM(Z49:Z53)</f>
        <v>46.4761904761905</v>
      </c>
      <c r="AA48" s="80" t="n">
        <f aca="false">SUM(AA49:AA53)</f>
        <v>9.90476190476191</v>
      </c>
      <c r="AB48" s="80" t="n">
        <f aca="false">SUM(AB49:AB53)</f>
        <v>0</v>
      </c>
      <c r="AC48" s="80" t="n">
        <f aca="false">SUM(AC49:AC53)</f>
        <v>0</v>
      </c>
      <c r="AD48" s="80" t="n">
        <f aca="false">SUM(AD49:AD53)</f>
        <v>48</v>
      </c>
      <c r="AE48" s="80" t="n">
        <f aca="false">SUM(AE49:AE53)</f>
        <v>55.6190476190476</v>
      </c>
      <c r="AF48" s="80" t="n">
        <f aca="false">SUM(AF49:AF53)</f>
        <v>57.1428571428571</v>
      </c>
      <c r="AG48" s="80" t="n">
        <f aca="false">SUM(AG49:AG53)</f>
        <v>58.6666666666667</v>
      </c>
      <c r="AH48" s="80" t="n">
        <f aca="false">SUM(AH49:AH53)</f>
        <v>45.7142857142857</v>
      </c>
      <c r="AI48" s="80" t="n">
        <f aca="false">SUM(AI49:AI53)</f>
        <v>62.4761904761905</v>
      </c>
      <c r="AJ48" s="80" t="n">
        <f aca="false">SUM(AJ49:AJ53)</f>
        <v>48.5714285714286</v>
      </c>
      <c r="AK48" s="80" t="n">
        <f aca="false">SUM(AK49:AK53)</f>
        <v>52.7619047619048</v>
      </c>
      <c r="AL48" s="80" t="n">
        <f aca="false">SUM(AL49:AL53)</f>
        <v>52</v>
      </c>
      <c r="AM48" s="80" t="n">
        <f aca="false">SUM(AM49:AM53)</f>
        <v>52.5714285714286</v>
      </c>
      <c r="AN48" s="80" t="n">
        <f aca="false">SUM(AN49:AN53)</f>
        <v>58.0952380952381</v>
      </c>
      <c r="AO48" s="80" t="n">
        <f aca="false">SUM(AO49:AO53)</f>
        <v>47.047619047619</v>
      </c>
      <c r="AP48" s="80" t="n">
        <f aca="false">SUM(AP49:AP53)</f>
        <v>37.7142857142857</v>
      </c>
      <c r="AQ48" s="80" t="n">
        <f aca="false">SUM(AQ49:AQ53)</f>
        <v>50.4761904761905</v>
      </c>
      <c r="AR48" s="80" t="n">
        <f aca="false">SUM(AR49:AR53)</f>
        <v>53.5238095238095</v>
      </c>
      <c r="AS48" s="80" t="n">
        <f aca="false">SUM(AS49:AS53)</f>
        <v>54.6666666666667</v>
      </c>
      <c r="AT48" s="80" t="n">
        <f aca="false">SUM(AT49:AT53)</f>
        <v>41.9047619047619</v>
      </c>
      <c r="AU48" s="80" t="n">
        <f aca="false">SUM(AU49:AU53)</f>
        <v>54.2857142857143</v>
      </c>
      <c r="AV48" s="80" t="n">
        <f aca="false">SUM(AV49:AV53)</f>
        <v>60</v>
      </c>
      <c r="AW48" s="80" t="n">
        <f aca="false">SUM(AW49:AW53)</f>
        <v>61.3333333333333</v>
      </c>
      <c r="AX48" s="80" t="n">
        <f aca="false">SUM(AX49:AX53)</f>
        <v>0</v>
      </c>
      <c r="AY48" s="80" t="n">
        <f aca="false">SUM(AY49:AY53)</f>
        <v>0</v>
      </c>
      <c r="AZ48" s="80" t="n">
        <f aca="false">SUM(AZ49:AZ53)</f>
        <v>0</v>
      </c>
      <c r="BA48" s="80" t="n">
        <f aca="false">SUM(BA49:BA53)</f>
        <v>0</v>
      </c>
      <c r="BB48" s="80" t="n">
        <f aca="false">SUM(BB49:BB53)</f>
        <v>0</v>
      </c>
    </row>
    <row r="49" s="55" customFormat="true" ht="13.8" hidden="false" customHeight="false" outlineLevel="0" collapsed="false">
      <c r="A49" s="87"/>
      <c r="B49" s="87" t="s">
        <v>13</v>
      </c>
      <c r="C49" s="89" t="n">
        <f aca="false">Cálculo_de_Cuota!C56</f>
        <v>19</v>
      </c>
      <c r="D49" s="89" t="n">
        <f aca="false">Cálculo_de_Cuota!D56</f>
        <v>13</v>
      </c>
      <c r="E49" s="89" t="n">
        <f aca="false">Cálculo_de_Cuota!E76</f>
        <v>9.14285714285714</v>
      </c>
      <c r="F49" s="89" t="n">
        <f aca="false">Cálculo_de_Cuota!F76</f>
        <v>9.90476190476191</v>
      </c>
      <c r="G49" s="89" t="n">
        <f aca="false">Cálculo_de_Cuota!G76</f>
        <v>10.6666666666667</v>
      </c>
      <c r="H49" s="89" t="n">
        <f aca="false">Cálculo_de_Cuota!H76</f>
        <v>7.61904761904762</v>
      </c>
      <c r="I49" s="89" t="n">
        <f aca="false">Cálculo_de_Cuota!I76</f>
        <v>16.7619047619048</v>
      </c>
      <c r="J49" s="89" t="n">
        <f aca="false">Cálculo_de_Cuota!J76</f>
        <v>11.4285714285714</v>
      </c>
      <c r="K49" s="89" t="n">
        <f aca="false">Cálculo_de_Cuota!K76</f>
        <v>16</v>
      </c>
      <c r="L49" s="89" t="n">
        <f aca="false">Cálculo_de_Cuota!L76</f>
        <v>16.7619047619048</v>
      </c>
      <c r="M49" s="89" t="n">
        <f aca="false">Cálculo_de_Cuota!M76</f>
        <v>2.28571428571429</v>
      </c>
      <c r="N49" s="89" t="n">
        <f aca="false">Cálculo_de_Cuota!N76</f>
        <v>13.7142857142857</v>
      </c>
      <c r="O49" s="89" t="n">
        <f aca="false">Cálculo_de_Cuota!O76</f>
        <v>7.61904761904762</v>
      </c>
      <c r="P49" s="89" t="n">
        <f aca="false">Cálculo_de_Cuota!P76</f>
        <v>10.6666666666667</v>
      </c>
      <c r="Q49" s="89" t="n">
        <f aca="false">Cálculo_de_Cuota!Q76</f>
        <v>16.7619047619048</v>
      </c>
      <c r="R49" s="89" t="n">
        <f aca="false">Cálculo_de_Cuota!R76</f>
        <v>10.6666666666667</v>
      </c>
      <c r="S49" s="89" t="n">
        <f aca="false">Cálculo_de_Cuota!S76</f>
        <v>12.1904761904762</v>
      </c>
      <c r="T49" s="89" t="n">
        <f aca="false">Cálculo_de_Cuota!T76</f>
        <v>9.90476190476191</v>
      </c>
      <c r="U49" s="89" t="n">
        <f aca="false">Cálculo_de_Cuota!U76</f>
        <v>12.1904761904762</v>
      </c>
      <c r="V49" s="89" t="n">
        <f aca="false">Cálculo_de_Cuota!V76</f>
        <v>12.952380952381</v>
      </c>
      <c r="W49" s="89" t="n">
        <f aca="false">Cálculo_de_Cuota!W76</f>
        <v>13.7142857142857</v>
      </c>
      <c r="X49" s="89" t="n">
        <f aca="false">Cálculo_de_Cuota!X76</f>
        <v>12.952380952381</v>
      </c>
      <c r="Y49" s="89" t="n">
        <f aca="false">Cálculo_de_Cuota!Y76</f>
        <v>13.7142857142857</v>
      </c>
      <c r="Z49" s="89" t="n">
        <f aca="false">Cálculo_de_Cuota!Z76</f>
        <v>15.2380952380952</v>
      </c>
      <c r="AA49" s="89" t="n">
        <f aca="false">Cálculo_de_Cuota!AA76</f>
        <v>3.04761904761905</v>
      </c>
      <c r="AB49" s="89" t="n">
        <f aca="false">Cálculo_de_Cuota!AB76</f>
        <v>0</v>
      </c>
      <c r="AC49" s="89" t="n">
        <f aca="false">Cálculo_de_Cuota!AC76</f>
        <v>0</v>
      </c>
      <c r="AD49" s="89" t="n">
        <f aca="false">Cálculo_de_Cuota!AD76</f>
        <v>16</v>
      </c>
      <c r="AE49" s="89" t="n">
        <f aca="false">Cálculo_de_Cuota!AE76</f>
        <v>15.2380952380952</v>
      </c>
      <c r="AF49" s="89" t="n">
        <f aca="false">Cálculo_de_Cuota!AF76</f>
        <v>15.2380952380952</v>
      </c>
      <c r="AG49" s="89" t="n">
        <f aca="false">Cálculo_de_Cuota!AG76</f>
        <v>16</v>
      </c>
      <c r="AH49" s="89" t="n">
        <f aca="false">Cálculo_de_Cuota!AH76</f>
        <v>12.1904761904762</v>
      </c>
      <c r="AI49" s="89" t="n">
        <f aca="false">Cálculo_de_Cuota!AI76</f>
        <v>16.7619047619048</v>
      </c>
      <c r="AJ49" s="89" t="n">
        <f aca="false">Cálculo_de_Cuota!AJ76</f>
        <v>15.2380952380952</v>
      </c>
      <c r="AK49" s="89" t="n">
        <f aca="false">Cálculo_de_Cuota!AK76</f>
        <v>16</v>
      </c>
      <c r="AL49" s="89" t="n">
        <f aca="false">Cálculo_de_Cuota!AL76</f>
        <v>14.4761904761905</v>
      </c>
      <c r="AM49" s="89" t="n">
        <f aca="false">Cálculo_de_Cuota!AM76</f>
        <v>15.2380952380952</v>
      </c>
      <c r="AN49" s="89" t="n">
        <f aca="false">Cálculo_de_Cuota!AN76</f>
        <v>16</v>
      </c>
      <c r="AO49" s="89" t="n">
        <f aca="false">Cálculo_de_Cuota!AO76</f>
        <v>10.6666666666667</v>
      </c>
      <c r="AP49" s="89" t="n">
        <f aca="false">Cálculo_de_Cuota!AP76</f>
        <v>11.4285714285714</v>
      </c>
      <c r="AQ49" s="89" t="n">
        <f aca="false">Cálculo_de_Cuota!AQ76</f>
        <v>15.2380952380952</v>
      </c>
      <c r="AR49" s="89" t="n">
        <f aca="false">Cálculo_de_Cuota!AR76</f>
        <v>14.4761904761905</v>
      </c>
      <c r="AS49" s="89" t="n">
        <f aca="false">Cálculo_de_Cuota!AS76</f>
        <v>16</v>
      </c>
      <c r="AT49" s="89" t="n">
        <f aca="false">Cálculo_de_Cuota!AT76</f>
        <v>12.952380952381</v>
      </c>
      <c r="AU49" s="89" t="n">
        <f aca="false">Cálculo_de_Cuota!AU76</f>
        <v>15.2380952380952</v>
      </c>
      <c r="AV49" s="89" t="n">
        <f aca="false">Cálculo_de_Cuota!AV76</f>
        <v>16.7619047619048</v>
      </c>
      <c r="AW49" s="89" t="n">
        <f aca="false">Cálculo_de_Cuota!AW76</f>
        <v>15.2380952380952</v>
      </c>
      <c r="AX49" s="89" t="n">
        <f aca="false">Cálculo_de_Cuota!AX76</f>
        <v>0</v>
      </c>
      <c r="AY49" s="89" t="n">
        <f aca="false">Cálculo_de_Cuota!AY76</f>
        <v>0</v>
      </c>
      <c r="AZ49" s="89" t="n">
        <f aca="false">Cálculo_de_Cuota!AZ76</f>
        <v>0</v>
      </c>
      <c r="BA49" s="89" t="n">
        <f aca="false">Cálculo_de_Cuota!BA76</f>
        <v>0</v>
      </c>
      <c r="BB49" s="89" t="n">
        <f aca="false">Cálculo_de_Cuota!BB76</f>
        <v>0</v>
      </c>
    </row>
    <row r="50" s="55" customFormat="true" ht="13.8" hidden="false" customHeight="false" outlineLevel="0" collapsed="false">
      <c r="A50" s="87"/>
      <c r="B50" s="87" t="s">
        <v>14</v>
      </c>
      <c r="C50" s="89" t="n">
        <f aca="false">Cálculo_de_Cuota!C57</f>
        <v>16</v>
      </c>
      <c r="D50" s="89" t="n">
        <f aca="false">Cálculo_de_Cuota!D57</f>
        <v>13</v>
      </c>
      <c r="E50" s="89" t="n">
        <f aca="false">Cálculo_de_Cuota!E77</f>
        <v>8.38095238095238</v>
      </c>
      <c r="F50" s="89" t="n">
        <f aca="false">Cálculo_de_Cuota!F77</f>
        <v>7.61904761904762</v>
      </c>
      <c r="G50" s="89" t="n">
        <f aca="false">Cálculo_de_Cuota!G77</f>
        <v>6.0952380952381</v>
      </c>
      <c r="H50" s="89" t="n">
        <f aca="false">Cálculo_de_Cuota!H77</f>
        <v>6.0952380952381</v>
      </c>
      <c r="I50" s="89" t="n">
        <f aca="false">Cálculo_de_Cuota!I77</f>
        <v>16</v>
      </c>
      <c r="J50" s="89" t="n">
        <f aca="false">Cálculo_de_Cuota!J77</f>
        <v>6.0952380952381</v>
      </c>
      <c r="K50" s="89" t="n">
        <f aca="false">Cálculo_de_Cuota!K77</f>
        <v>9.90476190476191</v>
      </c>
      <c r="L50" s="89" t="n">
        <f aca="false">Cálculo_de_Cuota!L77</f>
        <v>16.7619047619048</v>
      </c>
      <c r="M50" s="89" t="n">
        <f aca="false">Cálculo_de_Cuota!M77</f>
        <v>1.52380952380952</v>
      </c>
      <c r="N50" s="89" t="n">
        <f aca="false">Cálculo_de_Cuota!N77</f>
        <v>13.7142857142857</v>
      </c>
      <c r="O50" s="89" t="n">
        <f aca="false">Cálculo_de_Cuota!O77</f>
        <v>15.2380952380952</v>
      </c>
      <c r="P50" s="89" t="n">
        <f aca="false">Cálculo_de_Cuota!P77</f>
        <v>10.6666666666667</v>
      </c>
      <c r="Q50" s="89" t="n">
        <f aca="false">Cálculo_de_Cuota!Q77</f>
        <v>16.7619047619048</v>
      </c>
      <c r="R50" s="89" t="n">
        <f aca="false">Cálculo_de_Cuota!R77</f>
        <v>8.38095238095238</v>
      </c>
      <c r="S50" s="89" t="n">
        <f aca="false">Cálculo_de_Cuota!S77</f>
        <v>11.4285714285714</v>
      </c>
      <c r="T50" s="89" t="n">
        <f aca="false">Cálculo_de_Cuota!T77</f>
        <v>10.6666666666667</v>
      </c>
      <c r="U50" s="89" t="n">
        <f aca="false">Cálculo_de_Cuota!U77</f>
        <v>14.4761904761905</v>
      </c>
      <c r="V50" s="89" t="n">
        <f aca="false">Cálculo_de_Cuota!V77</f>
        <v>13.7142857142857</v>
      </c>
      <c r="W50" s="89" t="n">
        <f aca="false">Cálculo_de_Cuota!W77</f>
        <v>14.4761904761905</v>
      </c>
      <c r="X50" s="89" t="n">
        <f aca="false">Cálculo_de_Cuota!X77</f>
        <v>15.2380952380952</v>
      </c>
      <c r="Y50" s="89" t="n">
        <f aca="false">Cálculo_de_Cuota!Y77</f>
        <v>15.2380952380952</v>
      </c>
      <c r="Z50" s="89" t="n">
        <f aca="false">Cálculo_de_Cuota!Z77</f>
        <v>16</v>
      </c>
      <c r="AA50" s="89" t="n">
        <f aca="false">Cálculo_de_Cuota!AA77</f>
        <v>3.04761904761905</v>
      </c>
      <c r="AB50" s="89" t="n">
        <f aca="false">Cálculo_de_Cuota!AB77</f>
        <v>0</v>
      </c>
      <c r="AC50" s="89" t="n">
        <f aca="false">Cálculo_de_Cuota!AC77</f>
        <v>0</v>
      </c>
      <c r="AD50" s="89" t="n">
        <f aca="false">Cálculo_de_Cuota!AD77</f>
        <v>16</v>
      </c>
      <c r="AE50" s="89" t="n">
        <f aca="false">Cálculo_de_Cuota!AE77</f>
        <v>15.2380952380952</v>
      </c>
      <c r="AF50" s="89" t="n">
        <f aca="false">Cálculo_de_Cuota!AF77</f>
        <v>15.2380952380952</v>
      </c>
      <c r="AG50" s="89" t="n">
        <f aca="false">Cálculo_de_Cuota!AG77</f>
        <v>15.2380952380952</v>
      </c>
      <c r="AH50" s="89" t="n">
        <f aca="false">Cálculo_de_Cuota!AH77</f>
        <v>12.1904761904762</v>
      </c>
      <c r="AI50" s="89" t="n">
        <f aca="false">Cálculo_de_Cuota!AI77</f>
        <v>16.7619047619048</v>
      </c>
      <c r="AJ50" s="89" t="n">
        <f aca="false">Cálculo_de_Cuota!AJ77</f>
        <v>15.2380952380952</v>
      </c>
      <c r="AK50" s="89" t="n">
        <f aca="false">Cálculo_de_Cuota!AK77</f>
        <v>15.2380952380952</v>
      </c>
      <c r="AL50" s="89" t="n">
        <f aca="false">Cálculo_de_Cuota!AL77</f>
        <v>14.4761904761905</v>
      </c>
      <c r="AM50" s="89" t="n">
        <f aca="false">Cálculo_de_Cuota!AM77</f>
        <v>14.4761904761905</v>
      </c>
      <c r="AN50" s="89" t="n">
        <f aca="false">Cálculo_de_Cuota!AN77</f>
        <v>15.6190476190476</v>
      </c>
      <c r="AO50" s="89" t="n">
        <f aca="false">Cálculo_de_Cuota!AO77</f>
        <v>13.7142857142857</v>
      </c>
      <c r="AP50" s="89" t="n">
        <f aca="false">Cálculo_de_Cuota!AP77</f>
        <v>11.4285714285714</v>
      </c>
      <c r="AQ50" s="89" t="n">
        <f aca="false">Cálculo_de_Cuota!AQ77</f>
        <v>11.4285714285714</v>
      </c>
      <c r="AR50" s="89" t="n">
        <f aca="false">Cálculo_de_Cuota!AR77</f>
        <v>15.2380952380952</v>
      </c>
      <c r="AS50" s="89" t="n">
        <f aca="false">Cálculo_de_Cuota!AS77</f>
        <v>12.1904761904762</v>
      </c>
      <c r="AT50" s="89" t="n">
        <f aca="false">Cálculo_de_Cuota!AT77</f>
        <v>9.14285714285714</v>
      </c>
      <c r="AU50" s="89" t="n">
        <f aca="false">Cálculo_de_Cuota!AU77</f>
        <v>15.2380952380952</v>
      </c>
      <c r="AV50" s="89" t="n">
        <f aca="false">Cálculo_de_Cuota!AV77</f>
        <v>16.7619047619048</v>
      </c>
      <c r="AW50" s="89" t="n">
        <f aca="false">Cálculo_de_Cuota!AW77</f>
        <v>16.7619047619048</v>
      </c>
      <c r="AX50" s="89" t="n">
        <f aca="false">Cálculo_de_Cuota!AX77</f>
        <v>0</v>
      </c>
      <c r="AY50" s="89" t="n">
        <f aca="false">Cálculo_de_Cuota!AY77</f>
        <v>0</v>
      </c>
      <c r="AZ50" s="89" t="n">
        <f aca="false">Cálculo_de_Cuota!AZ77</f>
        <v>0</v>
      </c>
      <c r="BA50" s="89" t="n">
        <f aca="false">Cálculo_de_Cuota!BA77</f>
        <v>0</v>
      </c>
      <c r="BB50" s="89" t="n">
        <f aca="false">Cálculo_de_Cuota!BB77</f>
        <v>0</v>
      </c>
    </row>
    <row r="51" s="55" customFormat="true" ht="13.8" hidden="false" customHeight="false" outlineLevel="0" collapsed="false">
      <c r="A51" s="87"/>
      <c r="B51" s="87" t="s">
        <v>15</v>
      </c>
      <c r="C51" s="90"/>
      <c r="D51" s="90"/>
      <c r="E51" s="90"/>
      <c r="F51" s="90"/>
      <c r="G51" s="90"/>
      <c r="H51" s="90"/>
      <c r="I51" s="90"/>
      <c r="J51" s="90"/>
      <c r="K51" s="90"/>
      <c r="L51" s="90"/>
      <c r="M51" s="90"/>
      <c r="N51" s="89" t="n">
        <f aca="false">Cálculo_de_Cuota!N78</f>
        <v>9.14285714285714</v>
      </c>
      <c r="O51" s="89" t="n">
        <f aca="false">Cálculo_de_Cuota!O78</f>
        <v>7.61904761904762</v>
      </c>
      <c r="P51" s="89" t="n">
        <f aca="false">Cálculo_de_Cuota!P78</f>
        <v>10.6666666666667</v>
      </c>
      <c r="Q51" s="89" t="n">
        <f aca="false">Cálculo_de_Cuota!Q78</f>
        <v>16.7619047619048</v>
      </c>
      <c r="R51" s="89" t="n">
        <f aca="false">Cálculo_de_Cuota!R78</f>
        <v>7.61904761904762</v>
      </c>
      <c r="S51" s="89" t="n">
        <f aca="false">Cálculo_de_Cuota!S78</f>
        <v>11.4285714285714</v>
      </c>
      <c r="T51" s="89" t="n">
        <f aca="false">Cálculo_de_Cuota!T78</f>
        <v>10.6666666666667</v>
      </c>
      <c r="U51" s="89" t="n">
        <f aca="false">Cálculo_de_Cuota!U78</f>
        <v>15.2380952380952</v>
      </c>
      <c r="V51" s="89" t="n">
        <f aca="false">Cálculo_de_Cuota!V78</f>
        <v>12.952380952381</v>
      </c>
      <c r="W51" s="89" t="n">
        <f aca="false">Cálculo_de_Cuota!W78</f>
        <v>12.1904761904762</v>
      </c>
      <c r="X51" s="89" t="n">
        <f aca="false">Cálculo_de_Cuota!X78</f>
        <v>15.2380952380952</v>
      </c>
      <c r="Y51" s="89" t="n">
        <f aca="false">Cálculo_de_Cuota!Y78</f>
        <v>13.7142857142857</v>
      </c>
      <c r="Z51" s="89" t="n">
        <f aca="false">Cálculo_de_Cuota!Z78</f>
        <v>15.2380952380952</v>
      </c>
      <c r="AA51" s="89" t="n">
        <f aca="false">Cálculo_de_Cuota!AA78</f>
        <v>3.80952380952381</v>
      </c>
      <c r="AB51" s="89" t="n">
        <f aca="false">Cálculo_de_Cuota!AB78</f>
        <v>0</v>
      </c>
      <c r="AC51" s="89" t="n">
        <f aca="false">Cálculo_de_Cuota!AC78</f>
        <v>0</v>
      </c>
      <c r="AD51" s="89" t="n">
        <f aca="false">Cálculo_de_Cuota!AD78</f>
        <v>16</v>
      </c>
      <c r="AE51" s="89" t="n">
        <f aca="false">Cálculo_de_Cuota!AE78</f>
        <v>13.7142857142857</v>
      </c>
      <c r="AF51" s="89" t="n">
        <f aca="false">Cálculo_de_Cuota!AF78</f>
        <v>15.2380952380952</v>
      </c>
      <c r="AG51" s="89" t="n">
        <f aca="false">Cálculo_de_Cuota!AG78</f>
        <v>16</v>
      </c>
      <c r="AH51" s="89" t="n">
        <f aca="false">Cálculo_de_Cuota!AH78</f>
        <v>12.1904761904762</v>
      </c>
      <c r="AI51" s="89" t="n">
        <f aca="false">Cálculo_de_Cuota!AI78</f>
        <v>17.5238095238095</v>
      </c>
      <c r="AJ51" s="89" t="n">
        <f aca="false">Cálculo_de_Cuota!AJ78</f>
        <v>15.2380952380952</v>
      </c>
      <c r="AK51" s="89" t="n">
        <f aca="false">Cálculo_de_Cuota!AK78</f>
        <v>12.952380952381</v>
      </c>
      <c r="AL51" s="89" t="n">
        <f aca="false">Cálculo_de_Cuota!AL78</f>
        <v>14.4761904761905</v>
      </c>
      <c r="AM51" s="89" t="n">
        <f aca="false">Cálculo_de_Cuota!AM78</f>
        <v>13.7142857142857</v>
      </c>
      <c r="AN51" s="89" t="n">
        <f aca="false">Cálculo_de_Cuota!AN78</f>
        <v>16.7619047619048</v>
      </c>
      <c r="AO51" s="89" t="n">
        <f aca="false">Cálculo_de_Cuota!AO78</f>
        <v>15.2380952380952</v>
      </c>
      <c r="AP51" s="89" t="n">
        <f aca="false">Cálculo_de_Cuota!AP78</f>
        <v>9.14285714285714</v>
      </c>
      <c r="AQ51" s="89" t="n">
        <f aca="false">Cálculo_de_Cuota!AQ78</f>
        <v>15.2380952380952</v>
      </c>
      <c r="AR51" s="89" t="n">
        <f aca="false">Cálculo_de_Cuota!AR78</f>
        <v>15.2380952380952</v>
      </c>
      <c r="AS51" s="89" t="n">
        <f aca="false">Cálculo_de_Cuota!AS78</f>
        <v>16.7619047619048</v>
      </c>
      <c r="AT51" s="89" t="n">
        <f aca="false">Cálculo_de_Cuota!AT78</f>
        <v>12.952380952381</v>
      </c>
      <c r="AU51" s="89" t="n">
        <f aca="false">Cálculo_de_Cuota!AU78</f>
        <v>15.2380952380952</v>
      </c>
      <c r="AV51" s="89" t="n">
        <f aca="false">Cálculo_de_Cuota!AV78</f>
        <v>16.7619047619048</v>
      </c>
      <c r="AW51" s="89" t="n">
        <f aca="false">Cálculo_de_Cuota!AW78</f>
        <v>16.7619047619048</v>
      </c>
      <c r="AX51" s="89" t="n">
        <f aca="false">Cálculo_de_Cuota!AX78</f>
        <v>0</v>
      </c>
      <c r="AY51" s="89" t="n">
        <f aca="false">Cálculo_de_Cuota!AY78</f>
        <v>0</v>
      </c>
      <c r="AZ51" s="89" t="n">
        <f aca="false">Cálculo_de_Cuota!AZ78</f>
        <v>0</v>
      </c>
      <c r="BA51" s="89" t="n">
        <f aca="false">Cálculo_de_Cuota!BA78</f>
        <v>0</v>
      </c>
      <c r="BB51" s="89" t="n">
        <f aca="false">Cálculo_de_Cuota!BB78</f>
        <v>0</v>
      </c>
    </row>
    <row r="52" s="55" customFormat="true" ht="13.8" hidden="false" customHeight="false" outlineLevel="0" collapsed="false">
      <c r="A52" s="87"/>
      <c r="B52" s="87" t="s">
        <v>16</v>
      </c>
      <c r="C52" s="89" t="str">
        <f aca="false">Cálculo_de_Cuota!C59</f>
        <v/>
      </c>
      <c r="D52" s="89" t="str">
        <f aca="false">Cálculo_de_Cuota!D59</f>
        <v/>
      </c>
      <c r="E52" s="89" t="str">
        <f aca="false">Cálculo_de_Cuota!E79</f>
        <v/>
      </c>
      <c r="F52" s="89" t="str">
        <f aca="false">Cálculo_de_Cuota!F79</f>
        <v/>
      </c>
      <c r="G52" s="89" t="n">
        <f aca="false">Cálculo_de_Cuota!G79</f>
        <v>4</v>
      </c>
      <c r="H52" s="89" t="n">
        <f aca="false">Cálculo_de_Cuota!H79</f>
        <v>11.4285714285714</v>
      </c>
      <c r="I52" s="89" t="n">
        <f aca="false">Cálculo_de_Cuota!I79</f>
        <v>10.2857142857143</v>
      </c>
      <c r="J52" s="89" t="n">
        <f aca="false">Cálculo_de_Cuota!J79</f>
        <v>8.57142857142857</v>
      </c>
      <c r="K52" s="89" t="n">
        <f aca="false">Cálculo_de_Cuota!K79</f>
        <v>12.5714285714286</v>
      </c>
      <c r="L52" s="89" t="str">
        <f aca="false">Cálculo_de_Cuota!L79</f>
        <v/>
      </c>
      <c r="M52" s="89" t="str">
        <f aca="false">Cálculo_de_Cuota!M79</f>
        <v/>
      </c>
      <c r="N52" s="89" t="str">
        <f aca="false">Cálculo_de_Cuota!N79</f>
        <v/>
      </c>
      <c r="O52" s="89" t="str">
        <f aca="false">Cálculo_de_Cuota!O79</f>
        <v/>
      </c>
      <c r="P52" s="89" t="str">
        <f aca="false">Cálculo_de_Cuota!P79</f>
        <v/>
      </c>
      <c r="Q52" s="89" t="str">
        <f aca="false">Cálculo_de_Cuota!Q79</f>
        <v/>
      </c>
      <c r="R52" s="89" t="str">
        <f aca="false">Cálculo_de_Cuota!R79</f>
        <v/>
      </c>
      <c r="S52" s="89" t="str">
        <f aca="false">Cálculo_de_Cuota!S79</f>
        <v/>
      </c>
      <c r="T52" s="89" t="str">
        <f aca="false">Cálculo_de_Cuota!T79</f>
        <v/>
      </c>
      <c r="U52" s="89" t="str">
        <f aca="false">Cálculo_de_Cuota!U79</f>
        <v/>
      </c>
      <c r="V52" s="89" t="str">
        <f aca="false">Cálculo_de_Cuota!V79</f>
        <v/>
      </c>
      <c r="W52" s="89" t="str">
        <f aca="false">Cálculo_de_Cuota!W79</f>
        <v/>
      </c>
      <c r="X52" s="89" t="str">
        <f aca="false">Cálculo_de_Cuota!X79</f>
        <v/>
      </c>
      <c r="Y52" s="89" t="str">
        <f aca="false">Cálculo_de_Cuota!Y79</f>
        <v/>
      </c>
      <c r="Z52" s="89" t="str">
        <f aca="false">Cálculo_de_Cuota!Z79</f>
        <v/>
      </c>
      <c r="AA52" s="89" t="str">
        <f aca="false">Cálculo_de_Cuota!AA79</f>
        <v/>
      </c>
      <c r="AB52" s="89" t="str">
        <f aca="false">Cálculo_de_Cuota!AB79</f>
        <v/>
      </c>
      <c r="AC52" s="89" t="str">
        <f aca="false">Cálculo_de_Cuota!AC79</f>
        <v/>
      </c>
      <c r="AD52" s="89" t="str">
        <f aca="false">Cálculo_de_Cuota!AD79</f>
        <v/>
      </c>
      <c r="AE52" s="89" t="n">
        <f aca="false">Cálculo_de_Cuota!AE79</f>
        <v>11.4285714285714</v>
      </c>
      <c r="AF52" s="89" t="n">
        <f aca="false">Cálculo_de_Cuota!AF79</f>
        <v>11.4285714285714</v>
      </c>
      <c r="AG52" s="89" t="n">
        <f aca="false">Cálculo_de_Cuota!AG79</f>
        <v>11.4285714285714</v>
      </c>
      <c r="AH52" s="89" t="n">
        <f aca="false">Cálculo_de_Cuota!AH79</f>
        <v>9.14285714285714</v>
      </c>
      <c r="AI52" s="89" t="n">
        <f aca="false">Cálculo_de_Cuota!AI79</f>
        <v>11.4285714285714</v>
      </c>
      <c r="AJ52" s="89" t="n">
        <f aca="false">Cálculo_de_Cuota!AJ79</f>
        <v>2.85714285714286</v>
      </c>
      <c r="AK52" s="89" t="n">
        <f aca="false">Cálculo_de_Cuota!AK79</f>
        <v>8.57142857142857</v>
      </c>
      <c r="AL52" s="89" t="n">
        <f aca="false">Cálculo_de_Cuota!AL79</f>
        <v>8.57142857142857</v>
      </c>
      <c r="AM52" s="89" t="n">
        <f aca="false">Cálculo_de_Cuota!AM79</f>
        <v>9.14285714285714</v>
      </c>
      <c r="AN52" s="89" t="n">
        <f aca="false">Cálculo_de_Cuota!AN79</f>
        <v>9.71428571428571</v>
      </c>
      <c r="AO52" s="89" t="n">
        <f aca="false">Cálculo_de_Cuota!AO79</f>
        <v>7.42857142857143</v>
      </c>
      <c r="AP52" s="89" t="n">
        <f aca="false">Cálculo_de_Cuota!AP79</f>
        <v>5.71428571428571</v>
      </c>
      <c r="AQ52" s="89" t="n">
        <f aca="false">Cálculo_de_Cuota!AQ79</f>
        <v>8.57142857142857</v>
      </c>
      <c r="AR52" s="89" t="n">
        <f aca="false">Cálculo_de_Cuota!AR79</f>
        <v>8.57142857142857</v>
      </c>
      <c r="AS52" s="89" t="n">
        <f aca="false">Cálculo_de_Cuota!AS79</f>
        <v>9.71428571428571</v>
      </c>
      <c r="AT52" s="89" t="n">
        <f aca="false">Cálculo_de_Cuota!AT79</f>
        <v>6.85714285714286</v>
      </c>
      <c r="AU52" s="89" t="n">
        <f aca="false">Cálculo_de_Cuota!AU79</f>
        <v>8.57142857142857</v>
      </c>
      <c r="AV52" s="89" t="n">
        <f aca="false">Cálculo_de_Cuota!AV79</f>
        <v>9.71428571428571</v>
      </c>
      <c r="AW52" s="89" t="n">
        <f aca="false">Cálculo_de_Cuota!AW79</f>
        <v>12.5714285714286</v>
      </c>
      <c r="AX52" s="89" t="str">
        <f aca="false">Cálculo_de_Cuota!AX79</f>
        <v/>
      </c>
      <c r="AY52" s="89" t="str">
        <f aca="false">Cálculo_de_Cuota!AY79</f>
        <v/>
      </c>
      <c r="AZ52" s="89" t="str">
        <f aca="false">Cálculo_de_Cuota!AZ79</f>
        <v/>
      </c>
      <c r="BA52" s="89" t="str">
        <f aca="false">Cálculo_de_Cuota!BA79</f>
        <v/>
      </c>
      <c r="BB52" s="89" t="str">
        <f aca="false">Cálculo_de_Cuota!BB79</f>
        <v/>
      </c>
    </row>
    <row r="53" s="55" customFormat="true" ht="13.8" hidden="false" customHeight="false" outlineLevel="0" collapsed="false">
      <c r="A53" s="87"/>
      <c r="B53" s="87" t="s">
        <v>94</v>
      </c>
      <c r="C53" s="89" t="str">
        <f aca="false">Cálculo_de_Cuota!C60</f>
        <v/>
      </c>
      <c r="D53" s="89" t="str">
        <f aca="false">Cálculo_de_Cuota!D60</f>
        <v/>
      </c>
      <c r="E53" s="89" t="str">
        <f aca="false">Cálculo_de_Cuota!E80</f>
        <v/>
      </c>
      <c r="F53" s="89" t="str">
        <f aca="false">Cálculo_de_Cuota!F80</f>
        <v/>
      </c>
      <c r="G53" s="89" t="n">
        <f aca="false">Cálculo_de_Cuota!G80</f>
        <v>20</v>
      </c>
      <c r="H53" s="89" t="n">
        <f aca="false">Cálculo_de_Cuota!H80</f>
        <v>57.1428571428571</v>
      </c>
      <c r="I53" s="89" t="n">
        <f aca="false">Cálculo_de_Cuota!I80</f>
        <v>48.5714285714286</v>
      </c>
      <c r="J53" s="89" t="n">
        <f aca="false">Cálculo_de_Cuota!J80</f>
        <v>42.8571428571429</v>
      </c>
      <c r="K53" s="89" t="n">
        <f aca="false">Cálculo_de_Cuota!K80</f>
        <v>62.8571428571429</v>
      </c>
      <c r="L53" s="89" t="str">
        <f aca="false">Cálculo_de_Cuota!L80</f>
        <v/>
      </c>
      <c r="M53" s="89" t="str">
        <f aca="false">Cálculo_de_Cuota!M80</f>
        <v/>
      </c>
      <c r="N53" s="89" t="str">
        <f aca="false">Cálculo_de_Cuota!N80</f>
        <v/>
      </c>
      <c r="O53" s="89" t="str">
        <f aca="false">Cálculo_de_Cuota!O80</f>
        <v/>
      </c>
      <c r="P53" s="89" t="str">
        <f aca="false">Cálculo_de_Cuota!P80</f>
        <v/>
      </c>
      <c r="Q53" s="89" t="str">
        <f aca="false">Cálculo_de_Cuota!Q80</f>
        <v/>
      </c>
      <c r="R53" s="89" t="str">
        <f aca="false">Cálculo_de_Cuota!R80</f>
        <v/>
      </c>
      <c r="S53" s="89" t="str">
        <f aca="false">Cálculo_de_Cuota!S80</f>
        <v/>
      </c>
      <c r="T53" s="89" t="str">
        <f aca="false">Cálculo_de_Cuota!T80</f>
        <v/>
      </c>
      <c r="U53" s="89" t="str">
        <f aca="false">Cálculo_de_Cuota!U80</f>
        <v/>
      </c>
      <c r="V53" s="89" t="str">
        <f aca="false">Cálculo_de_Cuota!V80</f>
        <v/>
      </c>
      <c r="W53" s="89" t="str">
        <f aca="false">Cálculo_de_Cuota!W80</f>
        <v/>
      </c>
      <c r="X53" s="89" t="str">
        <f aca="false">Cálculo_de_Cuota!X80</f>
        <v/>
      </c>
      <c r="Y53" s="89" t="str">
        <f aca="false">Cálculo_de_Cuota!Y80</f>
        <v/>
      </c>
      <c r="Z53" s="89" t="str">
        <f aca="false">Cálculo_de_Cuota!Z80</f>
        <v/>
      </c>
      <c r="AA53" s="89" t="str">
        <f aca="false">Cálculo_de_Cuota!AA80</f>
        <v/>
      </c>
      <c r="AB53" s="89" t="str">
        <f aca="false">Cálculo_de_Cuota!AB80</f>
        <v/>
      </c>
      <c r="AC53" s="89" t="str">
        <f aca="false">Cálculo_de_Cuota!AC80</f>
        <v/>
      </c>
      <c r="AD53" s="89" t="str">
        <f aca="false">Cálculo_de_Cuota!AD80</f>
        <v/>
      </c>
      <c r="AE53" s="89" t="str">
        <f aca="false">Cálculo_de_Cuota!AE80</f>
        <v/>
      </c>
      <c r="AF53" s="89" t="str">
        <f aca="false">Cálculo_de_Cuota!AF80</f>
        <v/>
      </c>
      <c r="AG53" s="89" t="str">
        <f aca="false">Cálculo_de_Cuota!AG80</f>
        <v/>
      </c>
      <c r="AH53" s="89" t="str">
        <f aca="false">Cálculo_de_Cuota!AH80</f>
        <v/>
      </c>
      <c r="AI53" s="89" t="str">
        <f aca="false">Cálculo_de_Cuota!AI80</f>
        <v/>
      </c>
      <c r="AJ53" s="89" t="str">
        <f aca="false">Cálculo_de_Cuota!AJ80</f>
        <v/>
      </c>
      <c r="AK53" s="89" t="str">
        <f aca="false">Cálculo_de_Cuota!AK80</f>
        <v/>
      </c>
      <c r="AL53" s="89" t="str">
        <f aca="false">Cálculo_de_Cuota!AL80</f>
        <v/>
      </c>
      <c r="AM53" s="89" t="str">
        <f aca="false">Cálculo_de_Cuota!AM80</f>
        <v/>
      </c>
      <c r="AN53" s="89" t="str">
        <f aca="false">Cálculo_de_Cuota!AN80</f>
        <v/>
      </c>
      <c r="AO53" s="89" t="str">
        <f aca="false">Cálculo_de_Cuota!AO80</f>
        <v/>
      </c>
      <c r="AP53" s="89" t="str">
        <f aca="false">Cálculo_de_Cuota!AP80</f>
        <v/>
      </c>
      <c r="AQ53" s="89" t="str">
        <f aca="false">Cálculo_de_Cuota!AQ80</f>
        <v/>
      </c>
      <c r="AR53" s="89" t="str">
        <f aca="false">Cálculo_de_Cuota!AR80</f>
        <v/>
      </c>
      <c r="AS53" s="89" t="str">
        <f aca="false">Cálculo_de_Cuota!AS80</f>
        <v/>
      </c>
      <c r="AT53" s="89" t="str">
        <f aca="false">Cálculo_de_Cuota!AT80</f>
        <v/>
      </c>
      <c r="AU53" s="89" t="str">
        <f aca="false">Cálculo_de_Cuota!AU80</f>
        <v/>
      </c>
      <c r="AV53" s="89" t="str">
        <f aca="false">Cálculo_de_Cuota!AV80</f>
        <v/>
      </c>
      <c r="AW53" s="89" t="str">
        <f aca="false">Cálculo_de_Cuota!AW80</f>
        <v/>
      </c>
      <c r="AX53" s="89" t="str">
        <f aca="false">Cálculo_de_Cuota!AX80</f>
        <v/>
      </c>
      <c r="AY53" s="89" t="str">
        <f aca="false">Cálculo_de_Cuota!AY80</f>
        <v/>
      </c>
      <c r="AZ53" s="89" t="str">
        <f aca="false">Cálculo_de_Cuota!AZ80</f>
        <v/>
      </c>
      <c r="BA53" s="89" t="str">
        <f aca="false">Cálculo_de_Cuota!BA80</f>
        <v/>
      </c>
      <c r="BB53" s="89" t="str">
        <f aca="false">Cálculo_de_Cuota!BB80</f>
        <v/>
      </c>
    </row>
    <row r="54" s="55" customFormat="true" ht="13.8" hidden="false" customHeight="false" outlineLevel="0" collapsed="false">
      <c r="A54" s="87"/>
      <c r="B54" s="79" t="s">
        <v>95</v>
      </c>
      <c r="C54" s="80" t="n">
        <f aca="false">SUM(C55:C59)</f>
        <v>0</v>
      </c>
      <c r="D54" s="80" t="n">
        <f aca="false">SUM(D55:D59)</f>
        <v>0</v>
      </c>
      <c r="E54" s="80" t="n">
        <f aca="false">SUM(E55:E59)</f>
        <v>0</v>
      </c>
      <c r="F54" s="80" t="n">
        <f aca="false">SUM(F55:F59)</f>
        <v>0</v>
      </c>
      <c r="G54" s="80" t="n">
        <f aca="false">SUM(G55:G59)</f>
        <v>5.33333333333333</v>
      </c>
      <c r="H54" s="80" t="n">
        <f aca="false">SUM(H55:H59)</f>
        <v>15.2380952380952</v>
      </c>
      <c r="I54" s="80" t="n">
        <f aca="false">SUM(I55:I59)</f>
        <v>16.7619047619048</v>
      </c>
      <c r="J54" s="80" t="n">
        <f aca="false">SUM(J55:J59)</f>
        <v>10.6666666666667</v>
      </c>
      <c r="K54" s="80" t="n">
        <f aca="false">SUM(K55:K59)</f>
        <v>15.2380952380952</v>
      </c>
      <c r="L54" s="80" t="n">
        <f aca="false">SUM(L55:L59)</f>
        <v>0</v>
      </c>
      <c r="M54" s="80" t="n">
        <f aca="false">SUM(M55:M59)</f>
        <v>0</v>
      </c>
      <c r="N54" s="80" t="n">
        <f aca="false">SUM(N55:N59)</f>
        <v>16</v>
      </c>
      <c r="O54" s="80" t="n">
        <f aca="false">SUM(O55:O59)</f>
        <v>15.2380952380952</v>
      </c>
      <c r="P54" s="80" t="n">
        <f aca="false">SUM(P55:P59)</f>
        <v>10.6666666666667</v>
      </c>
      <c r="Q54" s="80" t="n">
        <f aca="false">SUM(Q55:Q59)</f>
        <v>14.4761904761905</v>
      </c>
      <c r="R54" s="80" t="n">
        <f aca="false">SUM(R55:R59)</f>
        <v>7.61904761904762</v>
      </c>
      <c r="S54" s="80" t="n">
        <f aca="false">SUM(S55:S59)</f>
        <v>13.7142857142857</v>
      </c>
      <c r="T54" s="80" t="n">
        <f aca="false">SUM(T55:T59)</f>
        <v>0</v>
      </c>
      <c r="U54" s="80" t="n">
        <f aca="false">SUM(U55:U59)</f>
        <v>0</v>
      </c>
      <c r="V54" s="80" t="n">
        <f aca="false">SUM(V55:V59)</f>
        <v>0</v>
      </c>
      <c r="W54" s="80" t="n">
        <f aca="false">SUM(W55:W59)</f>
        <v>0</v>
      </c>
      <c r="X54" s="80" t="n">
        <f aca="false">SUM(X55:X59)</f>
        <v>0</v>
      </c>
      <c r="Y54" s="80" t="n">
        <f aca="false">SUM(Y55:Y59)</f>
        <v>0</v>
      </c>
      <c r="Z54" s="80" t="n">
        <f aca="false">SUM(Z55:Z59)</f>
        <v>0</v>
      </c>
      <c r="AA54" s="80" t="n">
        <f aca="false">SUM(AA55:AA59)</f>
        <v>0</v>
      </c>
      <c r="AB54" s="80" t="n">
        <f aca="false">SUM(AB55:AB59)</f>
        <v>0</v>
      </c>
      <c r="AC54" s="80" t="n">
        <f aca="false">SUM(AC55:AC59)</f>
        <v>0</v>
      </c>
      <c r="AD54" s="80" t="n">
        <f aca="false">SUM(AD55:AD59)</f>
        <v>0</v>
      </c>
      <c r="AE54" s="80" t="n">
        <f aca="false">SUM(AE55:AE59)</f>
        <v>0</v>
      </c>
      <c r="AF54" s="80" t="n">
        <f aca="false">SUM(AF55:AF59)</f>
        <v>0</v>
      </c>
      <c r="AG54" s="80" t="n">
        <f aca="false">SUM(AG55:AG59)</f>
        <v>0</v>
      </c>
      <c r="AH54" s="80" t="n">
        <f aca="false">SUM(AH55:AH59)</f>
        <v>60.952380952381</v>
      </c>
      <c r="AI54" s="80" t="n">
        <f aca="false">SUM(AI55:AI59)</f>
        <v>87.6190476190476</v>
      </c>
      <c r="AJ54" s="80" t="n">
        <f aca="false">SUM(AJ55:AJ59)</f>
        <v>0</v>
      </c>
      <c r="AK54" s="80" t="n">
        <f aca="false">SUM(AK55:AK59)</f>
        <v>0</v>
      </c>
      <c r="AL54" s="80" t="n">
        <f aca="false">SUM(AL55:AL59)</f>
        <v>0</v>
      </c>
      <c r="AM54" s="80" t="n">
        <f aca="false">SUM(AM55:AM59)</f>
        <v>0</v>
      </c>
      <c r="AN54" s="80" t="n">
        <f aca="false">SUM(AN55:AN59)</f>
        <v>0</v>
      </c>
      <c r="AO54" s="80" t="n">
        <f aca="false">SUM(AO55:AO59)</f>
        <v>0</v>
      </c>
      <c r="AP54" s="80" t="n">
        <f aca="false">SUM(AP55:AP59)</f>
        <v>0</v>
      </c>
      <c r="AQ54" s="80" t="n">
        <f aca="false">SUM(AQ55:AQ59)</f>
        <v>0</v>
      </c>
      <c r="AR54" s="80" t="n">
        <f aca="false">SUM(AR55:AR59)</f>
        <v>0</v>
      </c>
      <c r="AS54" s="80" t="n">
        <f aca="false">SUM(AS55:AS59)</f>
        <v>0</v>
      </c>
      <c r="AT54" s="80" t="n">
        <f aca="false">SUM(AT55:AT59)</f>
        <v>0</v>
      </c>
      <c r="AU54" s="80" t="n">
        <f aca="false">SUM(AU55:AU59)</f>
        <v>0</v>
      </c>
      <c r="AV54" s="80" t="n">
        <f aca="false">SUM(AV55:AV59)</f>
        <v>16.7619047619048</v>
      </c>
      <c r="AW54" s="80" t="n">
        <f aca="false">SUM(AW55:AW59)</f>
        <v>16.7619047619048</v>
      </c>
      <c r="AX54" s="80" t="n">
        <f aca="false">SUM(AX55:AX59)</f>
        <v>0</v>
      </c>
      <c r="AY54" s="80" t="n">
        <f aca="false">SUM(AY55:AY59)</f>
        <v>0</v>
      </c>
      <c r="AZ54" s="80" t="n">
        <f aca="false">SUM(AZ55:AZ59)</f>
        <v>0</v>
      </c>
      <c r="BA54" s="80" t="n">
        <f aca="false">SUM(BA55:BA59)</f>
        <v>0</v>
      </c>
      <c r="BB54" s="80" t="n">
        <f aca="false">SUM(BB55:BB59)</f>
        <v>0</v>
      </c>
    </row>
    <row r="55" s="55" customFormat="true" ht="13.8" hidden="false" customHeight="false" outlineLevel="0" collapsed="false">
      <c r="A55" s="87"/>
      <c r="B55" s="87" t="s">
        <v>18</v>
      </c>
      <c r="C55" s="89" t="str">
        <f aca="false">Cálculo_de_Cuota!C61</f>
        <v/>
      </c>
      <c r="D55" s="89" t="str">
        <f aca="false">Cálculo_de_Cuota!D61</f>
        <v/>
      </c>
      <c r="E55" s="89" t="str">
        <f aca="false">Cálculo_de_Cuota!E81</f>
        <v/>
      </c>
      <c r="F55" s="89" t="str">
        <f aca="false">Cálculo_de_Cuota!F81</f>
        <v/>
      </c>
      <c r="G55" s="89" t="n">
        <f aca="false">Cálculo_de_Cuota!G81</f>
        <v>5.33333333333333</v>
      </c>
      <c r="H55" s="89" t="n">
        <f aca="false">Cálculo_de_Cuota!H81</f>
        <v>15.2380952380952</v>
      </c>
      <c r="I55" s="89" t="n">
        <f aca="false">Cálculo_de_Cuota!I81</f>
        <v>16.7619047619048</v>
      </c>
      <c r="J55" s="89" t="n">
        <f aca="false">Cálculo_de_Cuota!J81</f>
        <v>10.6666666666667</v>
      </c>
      <c r="K55" s="89" t="n">
        <f aca="false">Cálculo_de_Cuota!K81</f>
        <v>15.2380952380952</v>
      </c>
      <c r="L55" s="89" t="str">
        <f aca="false">Cálculo_de_Cuota!L81</f>
        <v/>
      </c>
      <c r="M55" s="89" t="str">
        <f aca="false">Cálculo_de_Cuota!M81</f>
        <v/>
      </c>
      <c r="N55" s="89" t="n">
        <f aca="false">Cálculo_de_Cuota!N81</f>
        <v>16</v>
      </c>
      <c r="O55" s="89" t="n">
        <f aca="false">Cálculo_de_Cuota!O81</f>
        <v>15.2380952380952</v>
      </c>
      <c r="P55" s="89" t="n">
        <f aca="false">Cálculo_de_Cuota!P81</f>
        <v>10.6666666666667</v>
      </c>
      <c r="Q55" s="89" t="n">
        <f aca="false">Cálculo_de_Cuota!Q81</f>
        <v>14.4761904761905</v>
      </c>
      <c r="R55" s="89" t="n">
        <f aca="false">Cálculo_de_Cuota!R81</f>
        <v>7.61904761904762</v>
      </c>
      <c r="S55" s="89" t="n">
        <f aca="false">Cálculo_de_Cuota!S81</f>
        <v>13.7142857142857</v>
      </c>
      <c r="T55" s="89" t="str">
        <f aca="false">Cálculo_de_Cuota!T81</f>
        <v/>
      </c>
      <c r="U55" s="89" t="str">
        <f aca="false">Cálculo_de_Cuota!U81</f>
        <v/>
      </c>
      <c r="V55" s="89" t="str">
        <f aca="false">Cálculo_de_Cuota!V81</f>
        <v/>
      </c>
      <c r="W55" s="89" t="str">
        <f aca="false">Cálculo_de_Cuota!W81</f>
        <v/>
      </c>
      <c r="X55" s="89" t="str">
        <f aca="false">Cálculo_de_Cuota!X81</f>
        <v/>
      </c>
      <c r="Y55" s="89" t="str">
        <f aca="false">Cálculo_de_Cuota!Y81</f>
        <v/>
      </c>
      <c r="Z55" s="89" t="str">
        <f aca="false">Cálculo_de_Cuota!Z81</f>
        <v/>
      </c>
      <c r="AA55" s="89" t="str">
        <f aca="false">Cálculo_de_Cuota!AA81</f>
        <v/>
      </c>
      <c r="AB55" s="89" t="str">
        <f aca="false">Cálculo_de_Cuota!AB81</f>
        <v/>
      </c>
      <c r="AC55" s="89" t="str">
        <f aca="false">Cálculo_de_Cuota!AC81</f>
        <v/>
      </c>
      <c r="AD55" s="89" t="str">
        <f aca="false">Cálculo_de_Cuota!AD81</f>
        <v/>
      </c>
      <c r="AE55" s="89" t="str">
        <f aca="false">Cálculo_de_Cuota!AE81</f>
        <v/>
      </c>
      <c r="AF55" s="89" t="str">
        <f aca="false">Cálculo_de_Cuota!AF81</f>
        <v/>
      </c>
      <c r="AG55" s="89" t="str">
        <f aca="false">Cálculo_de_Cuota!AG81</f>
        <v/>
      </c>
      <c r="AH55" s="89" t="n">
        <f aca="false">Cálculo_de_Cuota!AH81</f>
        <v>12.1904761904762</v>
      </c>
      <c r="AI55" s="89" t="n">
        <f aca="false">Cálculo_de_Cuota!AI81</f>
        <v>17.5238095238095</v>
      </c>
      <c r="AJ55" s="89" t="str">
        <f aca="false">Cálculo_de_Cuota!AJ81</f>
        <v/>
      </c>
      <c r="AK55" s="89" t="str">
        <f aca="false">Cálculo_de_Cuota!AK81</f>
        <v/>
      </c>
      <c r="AL55" s="89" t="str">
        <f aca="false">Cálculo_de_Cuota!AL81</f>
        <v/>
      </c>
      <c r="AM55" s="89" t="str">
        <f aca="false">Cálculo_de_Cuota!AM81</f>
        <v/>
      </c>
      <c r="AN55" s="89" t="str">
        <f aca="false">Cálculo_de_Cuota!AN81</f>
        <v/>
      </c>
      <c r="AO55" s="89" t="str">
        <f aca="false">Cálculo_de_Cuota!AO81</f>
        <v/>
      </c>
      <c r="AP55" s="89" t="str">
        <f aca="false">Cálculo_de_Cuota!AP81</f>
        <v/>
      </c>
      <c r="AQ55" s="89" t="str">
        <f aca="false">Cálculo_de_Cuota!AQ81</f>
        <v/>
      </c>
      <c r="AR55" s="89" t="str">
        <f aca="false">Cálculo_de_Cuota!AR81</f>
        <v/>
      </c>
      <c r="AS55" s="89" t="str">
        <f aca="false">Cálculo_de_Cuota!AS81</f>
        <v/>
      </c>
      <c r="AT55" s="89" t="str">
        <f aca="false">Cálculo_de_Cuota!AT81</f>
        <v/>
      </c>
      <c r="AU55" s="89" t="str">
        <f aca="false">Cálculo_de_Cuota!AU81</f>
        <v/>
      </c>
      <c r="AV55" s="89" t="n">
        <f aca="false">Cálculo_de_Cuota!AV81</f>
        <v>16.7619047619048</v>
      </c>
      <c r="AW55" s="89" t="n">
        <f aca="false">Cálculo_de_Cuota!AW81</f>
        <v>16.7619047619048</v>
      </c>
      <c r="AX55" s="89" t="str">
        <f aca="false">Cálculo_de_Cuota!AX81</f>
        <v/>
      </c>
      <c r="AY55" s="89" t="str">
        <f aca="false">Cálculo_de_Cuota!AY81</f>
        <v/>
      </c>
      <c r="AZ55" s="89" t="str">
        <f aca="false">Cálculo_de_Cuota!AZ81</f>
        <v/>
      </c>
      <c r="BA55" s="89" t="str">
        <f aca="false">Cálculo_de_Cuota!BA81</f>
        <v/>
      </c>
      <c r="BB55" s="89" t="str">
        <f aca="false">Cálculo_de_Cuota!BB81</f>
        <v/>
      </c>
    </row>
    <row r="56" s="55" customFormat="true" ht="13.8" hidden="false" customHeight="false" outlineLevel="0" collapsed="false">
      <c r="A56" s="87"/>
      <c r="B56" s="87" t="s">
        <v>19</v>
      </c>
      <c r="C56" s="89" t="str">
        <f aca="false">Cálculo_de_Cuota!C62</f>
        <v/>
      </c>
      <c r="D56" s="89" t="str">
        <f aca="false">Cálculo_de_Cuota!D62</f>
        <v/>
      </c>
      <c r="E56" s="89" t="str">
        <f aca="false">Cálculo_de_Cuota!E82</f>
        <v/>
      </c>
      <c r="F56" s="89" t="str">
        <f aca="false">Cálculo_de_Cuota!F82</f>
        <v/>
      </c>
      <c r="G56" s="89" t="str">
        <f aca="false">Cálculo_de_Cuota!G82</f>
        <v/>
      </c>
      <c r="H56" s="89" t="str">
        <f aca="false">Cálculo_de_Cuota!H82</f>
        <v/>
      </c>
      <c r="I56" s="89" t="str">
        <f aca="false">Cálculo_de_Cuota!I82</f>
        <v/>
      </c>
      <c r="J56" s="89" t="str">
        <f aca="false">Cálculo_de_Cuota!J82</f>
        <v/>
      </c>
      <c r="K56" s="89" t="str">
        <f aca="false">Cálculo_de_Cuota!K82</f>
        <v/>
      </c>
      <c r="L56" s="89" t="str">
        <f aca="false">Cálculo_de_Cuota!L82</f>
        <v/>
      </c>
      <c r="M56" s="89" t="str">
        <f aca="false">Cálculo_de_Cuota!M82</f>
        <v/>
      </c>
      <c r="N56" s="89" t="str">
        <f aca="false">Cálculo_de_Cuota!N82</f>
        <v/>
      </c>
      <c r="O56" s="89" t="str">
        <f aca="false">Cálculo_de_Cuota!O82</f>
        <v/>
      </c>
      <c r="P56" s="89" t="str">
        <f aca="false">Cálculo_de_Cuota!P82</f>
        <v/>
      </c>
      <c r="Q56" s="89" t="str">
        <f aca="false">Cálculo_de_Cuota!Q82</f>
        <v/>
      </c>
      <c r="R56" s="89" t="str">
        <f aca="false">Cálculo_de_Cuota!R82</f>
        <v/>
      </c>
      <c r="S56" s="89" t="str">
        <f aca="false">Cálculo_de_Cuota!S82</f>
        <v/>
      </c>
      <c r="T56" s="89" t="str">
        <f aca="false">Cálculo_de_Cuota!T82</f>
        <v/>
      </c>
      <c r="U56" s="89" t="str">
        <f aca="false">Cálculo_de_Cuota!U82</f>
        <v/>
      </c>
      <c r="V56" s="89" t="str">
        <f aca="false">Cálculo_de_Cuota!V82</f>
        <v/>
      </c>
      <c r="W56" s="89" t="str">
        <f aca="false">Cálculo_de_Cuota!W82</f>
        <v/>
      </c>
      <c r="X56" s="89" t="str">
        <f aca="false">Cálculo_de_Cuota!X82</f>
        <v/>
      </c>
      <c r="Y56" s="89" t="str">
        <f aca="false">Cálculo_de_Cuota!Y82</f>
        <v/>
      </c>
      <c r="Z56" s="89" t="str">
        <f aca="false">Cálculo_de_Cuota!Z82</f>
        <v/>
      </c>
      <c r="AA56" s="89" t="str">
        <f aca="false">Cálculo_de_Cuota!AA82</f>
        <v/>
      </c>
      <c r="AB56" s="89" t="str">
        <f aca="false">Cálculo_de_Cuota!AB82</f>
        <v/>
      </c>
      <c r="AC56" s="89" t="str">
        <f aca="false">Cálculo_de_Cuota!AC82</f>
        <v/>
      </c>
      <c r="AD56" s="89" t="str">
        <f aca="false">Cálculo_de_Cuota!AD82</f>
        <v/>
      </c>
      <c r="AE56" s="89" t="str">
        <f aca="false">Cálculo_de_Cuota!AE82</f>
        <v/>
      </c>
      <c r="AF56" s="89" t="str">
        <f aca="false">Cálculo_de_Cuota!AF82</f>
        <v/>
      </c>
      <c r="AG56" s="89" t="str">
        <f aca="false">Cálculo_de_Cuota!AG82</f>
        <v/>
      </c>
      <c r="AH56" s="89" t="n">
        <f aca="false">Cálculo_de_Cuota!AH82</f>
        <v>12.1904761904762</v>
      </c>
      <c r="AI56" s="89" t="n">
        <f aca="false">Cálculo_de_Cuota!AI82</f>
        <v>17.5238095238095</v>
      </c>
      <c r="AJ56" s="89" t="str">
        <f aca="false">Cálculo_de_Cuota!AJ82</f>
        <v/>
      </c>
      <c r="AK56" s="89" t="str">
        <f aca="false">Cálculo_de_Cuota!AK82</f>
        <v/>
      </c>
      <c r="AL56" s="89" t="str">
        <f aca="false">Cálculo_de_Cuota!AL82</f>
        <v/>
      </c>
      <c r="AM56" s="89" t="str">
        <f aca="false">Cálculo_de_Cuota!AM82</f>
        <v/>
      </c>
      <c r="AN56" s="89" t="str">
        <f aca="false">Cálculo_de_Cuota!AN82</f>
        <v/>
      </c>
      <c r="AO56" s="89" t="str">
        <f aca="false">Cálculo_de_Cuota!AO82</f>
        <v/>
      </c>
      <c r="AP56" s="89" t="str">
        <f aca="false">Cálculo_de_Cuota!AP82</f>
        <v/>
      </c>
      <c r="AQ56" s="89" t="str">
        <f aca="false">Cálculo_de_Cuota!AQ82</f>
        <v/>
      </c>
      <c r="AR56" s="89" t="str">
        <f aca="false">Cálculo_de_Cuota!AR82</f>
        <v/>
      </c>
      <c r="AS56" s="89" t="str">
        <f aca="false">Cálculo_de_Cuota!AS82</f>
        <v/>
      </c>
      <c r="AT56" s="89" t="str">
        <f aca="false">Cálculo_de_Cuota!AT82</f>
        <v/>
      </c>
      <c r="AU56" s="89" t="str">
        <f aca="false">Cálculo_de_Cuota!AU82</f>
        <v/>
      </c>
      <c r="AV56" s="89" t="str">
        <f aca="false">Cálculo_de_Cuota!AV82</f>
        <v/>
      </c>
      <c r="AW56" s="89" t="str">
        <f aca="false">Cálculo_de_Cuota!AW82</f>
        <v/>
      </c>
      <c r="AX56" s="89" t="str">
        <f aca="false">Cálculo_de_Cuota!AX82</f>
        <v/>
      </c>
      <c r="AY56" s="89" t="str">
        <f aca="false">Cálculo_de_Cuota!AY82</f>
        <v/>
      </c>
      <c r="AZ56" s="89" t="str">
        <f aca="false">Cálculo_de_Cuota!AZ82</f>
        <v/>
      </c>
      <c r="BA56" s="89" t="str">
        <f aca="false">Cálculo_de_Cuota!BA82</f>
        <v/>
      </c>
      <c r="BB56" s="89" t="str">
        <f aca="false">Cálculo_de_Cuota!BB82</f>
        <v/>
      </c>
    </row>
    <row r="57" s="55" customFormat="true" ht="13.8" hidden="false" customHeight="false" outlineLevel="0" collapsed="false">
      <c r="A57" s="87"/>
      <c r="B57" s="87" t="s">
        <v>20</v>
      </c>
      <c r="C57" s="89" t="str">
        <f aca="false">Cálculo_de_Cuota!C63</f>
        <v/>
      </c>
      <c r="D57" s="89" t="str">
        <f aca="false">Cálculo_de_Cuota!D63</f>
        <v/>
      </c>
      <c r="E57" s="89" t="str">
        <f aca="false">Cálculo_de_Cuota!E83</f>
        <v/>
      </c>
      <c r="F57" s="89" t="str">
        <f aca="false">Cálculo_de_Cuota!F83</f>
        <v/>
      </c>
      <c r="G57" s="89" t="str">
        <f aca="false">Cálculo_de_Cuota!G83</f>
        <v/>
      </c>
      <c r="H57" s="89" t="str">
        <f aca="false">Cálculo_de_Cuota!H83</f>
        <v/>
      </c>
      <c r="I57" s="89" t="str">
        <f aca="false">Cálculo_de_Cuota!I83</f>
        <v/>
      </c>
      <c r="J57" s="89" t="str">
        <f aca="false">Cálculo_de_Cuota!J83</f>
        <v/>
      </c>
      <c r="K57" s="89" t="str">
        <f aca="false">Cálculo_de_Cuota!K83</f>
        <v/>
      </c>
      <c r="L57" s="89" t="str">
        <f aca="false">Cálculo_de_Cuota!L83</f>
        <v/>
      </c>
      <c r="M57" s="89" t="str">
        <f aca="false">Cálculo_de_Cuota!M83</f>
        <v/>
      </c>
      <c r="N57" s="89" t="str">
        <f aca="false">Cálculo_de_Cuota!N83</f>
        <v/>
      </c>
      <c r="O57" s="89" t="str">
        <f aca="false">Cálculo_de_Cuota!O83</f>
        <v/>
      </c>
      <c r="P57" s="89" t="str">
        <f aca="false">Cálculo_de_Cuota!P83</f>
        <v/>
      </c>
      <c r="Q57" s="89" t="str">
        <f aca="false">Cálculo_de_Cuota!Q83</f>
        <v/>
      </c>
      <c r="R57" s="89" t="str">
        <f aca="false">Cálculo_de_Cuota!R83</f>
        <v/>
      </c>
      <c r="S57" s="89" t="str">
        <f aca="false">Cálculo_de_Cuota!S83</f>
        <v/>
      </c>
      <c r="T57" s="89" t="str">
        <f aca="false">Cálculo_de_Cuota!T83</f>
        <v/>
      </c>
      <c r="U57" s="89" t="str">
        <f aca="false">Cálculo_de_Cuota!U83</f>
        <v/>
      </c>
      <c r="V57" s="89" t="str">
        <f aca="false">Cálculo_de_Cuota!V83</f>
        <v/>
      </c>
      <c r="W57" s="89" t="str">
        <f aca="false">Cálculo_de_Cuota!W83</f>
        <v/>
      </c>
      <c r="X57" s="89" t="str">
        <f aca="false">Cálculo_de_Cuota!X83</f>
        <v/>
      </c>
      <c r="Y57" s="89" t="str">
        <f aca="false">Cálculo_de_Cuota!Y83</f>
        <v/>
      </c>
      <c r="Z57" s="89" t="str">
        <f aca="false">Cálculo_de_Cuota!Z83</f>
        <v/>
      </c>
      <c r="AA57" s="89" t="str">
        <f aca="false">Cálculo_de_Cuota!AA83</f>
        <v/>
      </c>
      <c r="AB57" s="89" t="str">
        <f aca="false">Cálculo_de_Cuota!AB83</f>
        <v/>
      </c>
      <c r="AC57" s="89" t="str">
        <f aca="false">Cálculo_de_Cuota!AC83</f>
        <v/>
      </c>
      <c r="AD57" s="89" t="str">
        <f aca="false">Cálculo_de_Cuota!AD83</f>
        <v/>
      </c>
      <c r="AE57" s="89" t="str">
        <f aca="false">Cálculo_de_Cuota!AE83</f>
        <v/>
      </c>
      <c r="AF57" s="89" t="str">
        <f aca="false">Cálculo_de_Cuota!AF83</f>
        <v/>
      </c>
      <c r="AG57" s="89" t="str">
        <f aca="false">Cálculo_de_Cuota!AG83</f>
        <v/>
      </c>
      <c r="AH57" s="89" t="n">
        <f aca="false">Cálculo_de_Cuota!AH83</f>
        <v>12.1904761904762</v>
      </c>
      <c r="AI57" s="89" t="n">
        <f aca="false">Cálculo_de_Cuota!AI83</f>
        <v>17.5238095238095</v>
      </c>
      <c r="AJ57" s="89" t="str">
        <f aca="false">Cálculo_de_Cuota!AJ83</f>
        <v/>
      </c>
      <c r="AK57" s="89" t="str">
        <f aca="false">Cálculo_de_Cuota!AK83</f>
        <v/>
      </c>
      <c r="AL57" s="89" t="str">
        <f aca="false">Cálculo_de_Cuota!AL83</f>
        <v/>
      </c>
      <c r="AM57" s="89" t="str">
        <f aca="false">Cálculo_de_Cuota!AM83</f>
        <v/>
      </c>
      <c r="AN57" s="89" t="str">
        <f aca="false">Cálculo_de_Cuota!AN83</f>
        <v/>
      </c>
      <c r="AO57" s="89" t="str">
        <f aca="false">Cálculo_de_Cuota!AO83</f>
        <v/>
      </c>
      <c r="AP57" s="89" t="str">
        <f aca="false">Cálculo_de_Cuota!AP83</f>
        <v/>
      </c>
      <c r="AQ57" s="89" t="str">
        <f aca="false">Cálculo_de_Cuota!AQ83</f>
        <v/>
      </c>
      <c r="AR57" s="89" t="str">
        <f aca="false">Cálculo_de_Cuota!AR83</f>
        <v/>
      </c>
      <c r="AS57" s="89" t="str">
        <f aca="false">Cálculo_de_Cuota!AS83</f>
        <v/>
      </c>
      <c r="AT57" s="89" t="str">
        <f aca="false">Cálculo_de_Cuota!AT83</f>
        <v/>
      </c>
      <c r="AU57" s="89" t="str">
        <f aca="false">Cálculo_de_Cuota!AU83</f>
        <v/>
      </c>
      <c r="AV57" s="89" t="str">
        <f aca="false">Cálculo_de_Cuota!AV83</f>
        <v/>
      </c>
      <c r="AW57" s="89" t="str">
        <f aca="false">Cálculo_de_Cuota!AW83</f>
        <v/>
      </c>
      <c r="AX57" s="89" t="str">
        <f aca="false">Cálculo_de_Cuota!AX83</f>
        <v/>
      </c>
      <c r="AY57" s="89" t="str">
        <f aca="false">Cálculo_de_Cuota!AY83</f>
        <v/>
      </c>
      <c r="AZ57" s="89" t="str">
        <f aca="false">Cálculo_de_Cuota!AZ83</f>
        <v/>
      </c>
      <c r="BA57" s="89" t="str">
        <f aca="false">Cálculo_de_Cuota!BA83</f>
        <v/>
      </c>
      <c r="BB57" s="89" t="str">
        <f aca="false">Cálculo_de_Cuota!BB83</f>
        <v/>
      </c>
    </row>
    <row r="58" s="55" customFormat="true" ht="13.8" hidden="false" customHeight="false" outlineLevel="0" collapsed="false">
      <c r="A58" s="87"/>
      <c r="B58" s="87" t="s">
        <v>21</v>
      </c>
      <c r="C58" s="89" t="str">
        <f aca="false">Cálculo_de_Cuota!C64</f>
        <v/>
      </c>
      <c r="D58" s="89" t="str">
        <f aca="false">Cálculo_de_Cuota!D64</f>
        <v/>
      </c>
      <c r="E58" s="89" t="str">
        <f aca="false">Cálculo_de_Cuota!E84</f>
        <v/>
      </c>
      <c r="F58" s="89" t="str">
        <f aca="false">Cálculo_de_Cuota!F84</f>
        <v/>
      </c>
      <c r="G58" s="89" t="str">
        <f aca="false">Cálculo_de_Cuota!G84</f>
        <v/>
      </c>
      <c r="H58" s="89" t="str">
        <f aca="false">Cálculo_de_Cuota!H84</f>
        <v/>
      </c>
      <c r="I58" s="89" t="str">
        <f aca="false">Cálculo_de_Cuota!I84</f>
        <v/>
      </c>
      <c r="J58" s="89" t="str">
        <f aca="false">Cálculo_de_Cuota!J84</f>
        <v/>
      </c>
      <c r="K58" s="89" t="str">
        <f aca="false">Cálculo_de_Cuota!K84</f>
        <v/>
      </c>
      <c r="L58" s="89" t="str">
        <f aca="false">Cálculo_de_Cuota!L84</f>
        <v/>
      </c>
      <c r="M58" s="89" t="str">
        <f aca="false">Cálculo_de_Cuota!M84</f>
        <v/>
      </c>
      <c r="N58" s="89" t="str">
        <f aca="false">Cálculo_de_Cuota!N84</f>
        <v/>
      </c>
      <c r="O58" s="89" t="str">
        <f aca="false">Cálculo_de_Cuota!O84</f>
        <v/>
      </c>
      <c r="P58" s="89" t="str">
        <f aca="false">Cálculo_de_Cuota!P84</f>
        <v/>
      </c>
      <c r="Q58" s="89" t="str">
        <f aca="false">Cálculo_de_Cuota!Q84</f>
        <v/>
      </c>
      <c r="R58" s="89" t="str">
        <f aca="false">Cálculo_de_Cuota!R84</f>
        <v/>
      </c>
      <c r="S58" s="89" t="str">
        <f aca="false">Cálculo_de_Cuota!S84</f>
        <v/>
      </c>
      <c r="T58" s="89" t="str">
        <f aca="false">Cálculo_de_Cuota!T84</f>
        <v/>
      </c>
      <c r="U58" s="89" t="str">
        <f aca="false">Cálculo_de_Cuota!U84</f>
        <v/>
      </c>
      <c r="V58" s="89" t="str">
        <f aca="false">Cálculo_de_Cuota!V84</f>
        <v/>
      </c>
      <c r="W58" s="89" t="str">
        <f aca="false">Cálculo_de_Cuota!W84</f>
        <v/>
      </c>
      <c r="X58" s="89" t="str">
        <f aca="false">Cálculo_de_Cuota!X84</f>
        <v/>
      </c>
      <c r="Y58" s="89" t="str">
        <f aca="false">Cálculo_de_Cuota!Y84</f>
        <v/>
      </c>
      <c r="Z58" s="89" t="str">
        <f aca="false">Cálculo_de_Cuota!Z84</f>
        <v/>
      </c>
      <c r="AA58" s="89" t="str">
        <f aca="false">Cálculo_de_Cuota!AA84</f>
        <v/>
      </c>
      <c r="AB58" s="89" t="str">
        <f aca="false">Cálculo_de_Cuota!AB84</f>
        <v/>
      </c>
      <c r="AC58" s="89" t="str">
        <f aca="false">Cálculo_de_Cuota!AC84</f>
        <v/>
      </c>
      <c r="AD58" s="89" t="str">
        <f aca="false">Cálculo_de_Cuota!AD84</f>
        <v/>
      </c>
      <c r="AE58" s="89" t="str">
        <f aca="false">Cálculo_de_Cuota!AE84</f>
        <v/>
      </c>
      <c r="AF58" s="89" t="str">
        <f aca="false">Cálculo_de_Cuota!AF84</f>
        <v/>
      </c>
      <c r="AG58" s="89" t="str">
        <f aca="false">Cálculo_de_Cuota!AG84</f>
        <v/>
      </c>
      <c r="AH58" s="89" t="n">
        <f aca="false">Cálculo_de_Cuota!AH84</f>
        <v>12.1904761904762</v>
      </c>
      <c r="AI58" s="89" t="n">
        <f aca="false">Cálculo_de_Cuota!AI84</f>
        <v>17.5238095238095</v>
      </c>
      <c r="AJ58" s="89" t="str">
        <f aca="false">Cálculo_de_Cuota!AJ84</f>
        <v/>
      </c>
      <c r="AK58" s="89" t="str">
        <f aca="false">Cálculo_de_Cuota!AK84</f>
        <v/>
      </c>
      <c r="AL58" s="89" t="str">
        <f aca="false">Cálculo_de_Cuota!AL84</f>
        <v/>
      </c>
      <c r="AM58" s="89" t="str">
        <f aca="false">Cálculo_de_Cuota!AM84</f>
        <v/>
      </c>
      <c r="AN58" s="89" t="str">
        <f aca="false">Cálculo_de_Cuota!AN84</f>
        <v/>
      </c>
      <c r="AO58" s="89" t="str">
        <f aca="false">Cálculo_de_Cuota!AO84</f>
        <v/>
      </c>
      <c r="AP58" s="89" t="str">
        <f aca="false">Cálculo_de_Cuota!AP84</f>
        <v/>
      </c>
      <c r="AQ58" s="89" t="str">
        <f aca="false">Cálculo_de_Cuota!AQ84</f>
        <v/>
      </c>
      <c r="AR58" s="89" t="str">
        <f aca="false">Cálculo_de_Cuota!AR84</f>
        <v/>
      </c>
      <c r="AS58" s="89" t="str">
        <f aca="false">Cálculo_de_Cuota!AS84</f>
        <v/>
      </c>
      <c r="AT58" s="89" t="str">
        <f aca="false">Cálculo_de_Cuota!AT84</f>
        <v/>
      </c>
      <c r="AU58" s="89" t="str">
        <f aca="false">Cálculo_de_Cuota!AU84</f>
        <v/>
      </c>
      <c r="AV58" s="89" t="str">
        <f aca="false">Cálculo_de_Cuota!AV84</f>
        <v/>
      </c>
      <c r="AW58" s="89" t="str">
        <f aca="false">Cálculo_de_Cuota!AW84</f>
        <v/>
      </c>
      <c r="AX58" s="89" t="str">
        <f aca="false">Cálculo_de_Cuota!AX84</f>
        <v/>
      </c>
      <c r="AY58" s="89" t="str">
        <f aca="false">Cálculo_de_Cuota!AY84</f>
        <v/>
      </c>
      <c r="AZ58" s="89" t="str">
        <f aca="false">Cálculo_de_Cuota!AZ84</f>
        <v/>
      </c>
      <c r="BA58" s="89" t="str">
        <f aca="false">Cálculo_de_Cuota!BA84</f>
        <v/>
      </c>
      <c r="BB58" s="89" t="str">
        <f aca="false">Cálculo_de_Cuota!BB84</f>
        <v/>
      </c>
    </row>
    <row r="59" s="55" customFormat="true" ht="13.8" hidden="false" customHeight="false" outlineLevel="0" collapsed="false">
      <c r="A59" s="87"/>
      <c r="B59" s="87" t="s">
        <v>22</v>
      </c>
      <c r="C59" s="89" t="str">
        <f aca="false">Cálculo_de_Cuota!C65</f>
        <v/>
      </c>
      <c r="D59" s="89" t="str">
        <f aca="false">Cálculo_de_Cuota!D65</f>
        <v/>
      </c>
      <c r="E59" s="89" t="str">
        <f aca="false">Cálculo_de_Cuota!E85</f>
        <v/>
      </c>
      <c r="F59" s="89" t="str">
        <f aca="false">Cálculo_de_Cuota!F85</f>
        <v/>
      </c>
      <c r="G59" s="89" t="str">
        <f aca="false">Cálculo_de_Cuota!G85</f>
        <v/>
      </c>
      <c r="H59" s="89" t="str">
        <f aca="false">Cálculo_de_Cuota!H85</f>
        <v/>
      </c>
      <c r="I59" s="89" t="str">
        <f aca="false">Cálculo_de_Cuota!I85</f>
        <v/>
      </c>
      <c r="J59" s="89" t="str">
        <f aca="false">Cálculo_de_Cuota!J85</f>
        <v/>
      </c>
      <c r="K59" s="89" t="str">
        <f aca="false">Cálculo_de_Cuota!K85</f>
        <v/>
      </c>
      <c r="L59" s="89" t="str">
        <f aca="false">Cálculo_de_Cuota!L85</f>
        <v/>
      </c>
      <c r="M59" s="89" t="str">
        <f aca="false">Cálculo_de_Cuota!M85</f>
        <v/>
      </c>
      <c r="N59" s="89" t="str">
        <f aca="false">Cálculo_de_Cuota!N85</f>
        <v/>
      </c>
      <c r="O59" s="89" t="str">
        <f aca="false">Cálculo_de_Cuota!O85</f>
        <v/>
      </c>
      <c r="P59" s="89" t="str">
        <f aca="false">Cálculo_de_Cuota!P85</f>
        <v/>
      </c>
      <c r="Q59" s="89" t="str">
        <f aca="false">Cálculo_de_Cuota!Q85</f>
        <v/>
      </c>
      <c r="R59" s="89" t="str">
        <f aca="false">Cálculo_de_Cuota!R85</f>
        <v/>
      </c>
      <c r="S59" s="89" t="str">
        <f aca="false">Cálculo_de_Cuota!S85</f>
        <v/>
      </c>
      <c r="T59" s="89" t="str">
        <f aca="false">Cálculo_de_Cuota!T85</f>
        <v/>
      </c>
      <c r="U59" s="89" t="str">
        <f aca="false">Cálculo_de_Cuota!U85</f>
        <v/>
      </c>
      <c r="V59" s="89" t="str">
        <f aca="false">Cálculo_de_Cuota!V85</f>
        <v/>
      </c>
      <c r="W59" s="89" t="str">
        <f aca="false">Cálculo_de_Cuota!W85</f>
        <v/>
      </c>
      <c r="X59" s="89" t="str">
        <f aca="false">Cálculo_de_Cuota!X85</f>
        <v/>
      </c>
      <c r="Y59" s="89" t="str">
        <f aca="false">Cálculo_de_Cuota!Y85</f>
        <v/>
      </c>
      <c r="Z59" s="89" t="str">
        <f aca="false">Cálculo_de_Cuota!Z85</f>
        <v/>
      </c>
      <c r="AA59" s="89" t="str">
        <f aca="false">Cálculo_de_Cuota!AA85</f>
        <v/>
      </c>
      <c r="AB59" s="89" t="str">
        <f aca="false">Cálculo_de_Cuota!AB85</f>
        <v/>
      </c>
      <c r="AC59" s="89" t="str">
        <f aca="false">Cálculo_de_Cuota!AC85</f>
        <v/>
      </c>
      <c r="AD59" s="89" t="str">
        <f aca="false">Cálculo_de_Cuota!AD85</f>
        <v/>
      </c>
      <c r="AE59" s="89" t="str">
        <f aca="false">Cálculo_de_Cuota!AE85</f>
        <v/>
      </c>
      <c r="AF59" s="89" t="str">
        <f aca="false">Cálculo_de_Cuota!AF85</f>
        <v/>
      </c>
      <c r="AG59" s="89" t="str">
        <f aca="false">Cálculo_de_Cuota!AG85</f>
        <v/>
      </c>
      <c r="AH59" s="89" t="n">
        <f aca="false">Cálculo_de_Cuota!AH85</f>
        <v>12.1904761904762</v>
      </c>
      <c r="AI59" s="89" t="n">
        <f aca="false">Cálculo_de_Cuota!AI85</f>
        <v>17.5238095238095</v>
      </c>
      <c r="AJ59" s="89" t="str">
        <f aca="false">Cálculo_de_Cuota!AJ85</f>
        <v/>
      </c>
      <c r="AK59" s="89" t="str">
        <f aca="false">Cálculo_de_Cuota!AK85</f>
        <v/>
      </c>
      <c r="AL59" s="89" t="str">
        <f aca="false">Cálculo_de_Cuota!AL85</f>
        <v/>
      </c>
      <c r="AM59" s="89" t="str">
        <f aca="false">Cálculo_de_Cuota!AM85</f>
        <v/>
      </c>
      <c r="AN59" s="89" t="str">
        <f aca="false">Cálculo_de_Cuota!AN85</f>
        <v/>
      </c>
      <c r="AO59" s="89" t="str">
        <f aca="false">Cálculo_de_Cuota!AO85</f>
        <v/>
      </c>
      <c r="AP59" s="89" t="str">
        <f aca="false">Cálculo_de_Cuota!AP85</f>
        <v/>
      </c>
      <c r="AQ59" s="89" t="str">
        <f aca="false">Cálculo_de_Cuota!AQ85</f>
        <v/>
      </c>
      <c r="AR59" s="89" t="str">
        <f aca="false">Cálculo_de_Cuota!AR85</f>
        <v/>
      </c>
      <c r="AS59" s="89" t="str">
        <f aca="false">Cálculo_de_Cuota!AS85</f>
        <v/>
      </c>
      <c r="AT59" s="89" t="str">
        <f aca="false">Cálculo_de_Cuota!AT85</f>
        <v/>
      </c>
      <c r="AU59" s="89" t="str">
        <f aca="false">Cálculo_de_Cuota!AU85</f>
        <v/>
      </c>
      <c r="AV59" s="89" t="str">
        <f aca="false">Cálculo_de_Cuota!AV85</f>
        <v/>
      </c>
      <c r="AW59" s="89" t="str">
        <f aca="false">Cálculo_de_Cuota!AW85</f>
        <v/>
      </c>
      <c r="AX59" s="89" t="str">
        <f aca="false">Cálculo_de_Cuota!AX85</f>
        <v/>
      </c>
      <c r="AY59" s="89" t="str">
        <f aca="false">Cálculo_de_Cuota!AY85</f>
        <v/>
      </c>
      <c r="AZ59" s="89" t="str">
        <f aca="false">Cálculo_de_Cuota!AZ85</f>
        <v/>
      </c>
      <c r="BA59" s="89" t="str">
        <f aca="false">Cálculo_de_Cuota!BA85</f>
        <v/>
      </c>
      <c r="BB59" s="89" t="str">
        <f aca="false">Cálculo_de_Cuota!BB85</f>
        <v/>
      </c>
    </row>
    <row r="60" s="55" customFormat="true" ht="13.8" hidden="false" customHeight="false" outlineLevel="0" collapsed="false">
      <c r="A60" s="79" t="n">
        <v>22</v>
      </c>
      <c r="B60" s="79" t="s">
        <v>96</v>
      </c>
      <c r="C60" s="80" t="n">
        <f aca="false">SUM(C61:C65)</f>
        <v>47</v>
      </c>
      <c r="D60" s="80" t="n">
        <f aca="false">SUM(D61:D65)</f>
        <v>32</v>
      </c>
      <c r="E60" s="80" t="n">
        <f aca="false">SUM(E61:E65)</f>
        <v>25</v>
      </c>
      <c r="F60" s="80" t="n">
        <f aca="false">SUM(F61:F65)</f>
        <v>32</v>
      </c>
      <c r="G60" s="80" t="n">
        <f aca="false">SUM(G61:G65)</f>
        <v>52</v>
      </c>
      <c r="H60" s="80" t="n">
        <f aca="false">SUM(H61:H65)</f>
        <v>104</v>
      </c>
      <c r="I60" s="80" t="n">
        <f aca="false">SUM(I61:I65)</f>
        <v>113</v>
      </c>
      <c r="J60" s="80" t="n">
        <f aca="false">SUM(J61:J65)</f>
        <v>69</v>
      </c>
      <c r="K60" s="80" t="n">
        <f aca="false">SUM(K61:K65)</f>
        <v>102</v>
      </c>
      <c r="L60" s="80" t="n">
        <f aca="false">SUM(L61:L65)</f>
        <v>84</v>
      </c>
      <c r="M60" s="80" t="n">
        <f aca="false">SUM(M61:M65)</f>
        <v>18</v>
      </c>
      <c r="N60" s="80" t="n">
        <f aca="false">SUM(N61:N65)</f>
        <v>20</v>
      </c>
      <c r="O60" s="80" t="n">
        <f aca="false">SUM(O61:O65)</f>
        <v>31</v>
      </c>
      <c r="P60" s="80" t="n">
        <f aca="false">SUM(P61:P65)</f>
        <v>86</v>
      </c>
      <c r="Q60" s="80" t="n">
        <f aca="false">SUM(Q61:Q65)</f>
        <v>57</v>
      </c>
      <c r="R60" s="80" t="n">
        <f aca="false">SUM(R61:R65)</f>
        <v>34</v>
      </c>
      <c r="S60" s="80" t="n">
        <f aca="false">SUM(S61:S65)</f>
        <v>46</v>
      </c>
      <c r="T60" s="80" t="n">
        <f aca="false">SUM(T61:T65)</f>
        <v>31</v>
      </c>
      <c r="U60" s="80" t="n">
        <f aca="false">SUM(U61:U65)</f>
        <v>49</v>
      </c>
      <c r="V60" s="80" t="n">
        <f aca="false">SUM(V61:V65)</f>
        <v>55</v>
      </c>
      <c r="W60" s="80" t="n">
        <f aca="false">SUM(W61:W65)</f>
        <v>55</v>
      </c>
      <c r="X60" s="80" t="n">
        <f aca="false">SUM(X61:X65)</f>
        <v>57</v>
      </c>
      <c r="Y60" s="80" t="n">
        <f aca="false">SUM(Y61:Y65)</f>
        <v>73</v>
      </c>
      <c r="Z60" s="80" t="n">
        <f aca="false">SUM(Z61:Z65)</f>
        <v>54</v>
      </c>
      <c r="AA60" s="80" t="n">
        <f aca="false">SUM(AA61:AA65)</f>
        <v>23</v>
      </c>
      <c r="AB60" s="80" t="n">
        <f aca="false">SUM(AB61:AB65)</f>
        <v>77</v>
      </c>
      <c r="AC60" s="80" t="n">
        <f aca="false">SUM(AC61:AC65)</f>
        <v>40</v>
      </c>
      <c r="AD60" s="80" t="n">
        <f aca="false">SUM(AD61:AD65)</f>
        <v>33</v>
      </c>
      <c r="AE60" s="80" t="n">
        <f aca="false">SUM(AE61:AE65)</f>
        <v>51</v>
      </c>
      <c r="AF60" s="80" t="n">
        <f aca="false">SUM(AF61:AF65)</f>
        <v>50</v>
      </c>
      <c r="AG60" s="80" t="n">
        <f aca="false">SUM(AG61:AG65)</f>
        <v>66</v>
      </c>
      <c r="AH60" s="80" t="n">
        <f aca="false">SUM(AH61:AH65)</f>
        <v>40</v>
      </c>
      <c r="AI60" s="80" t="n">
        <f aca="false">SUM(AI61:AI65)</f>
        <v>50</v>
      </c>
      <c r="AJ60" s="80" t="n">
        <f aca="false">SUM(AJ61:AJ65)</f>
        <v>59</v>
      </c>
      <c r="AK60" s="80" t="n">
        <f aca="false">SUM(AK61:AK65)</f>
        <v>80</v>
      </c>
      <c r="AL60" s="80" t="n">
        <f aca="false">SUM(AL61:AL65)</f>
        <v>56</v>
      </c>
      <c r="AM60" s="80" t="n">
        <f aca="false">SUM(AM61:AM65)</f>
        <v>77</v>
      </c>
      <c r="AN60" s="80" t="n">
        <f aca="false">SUM(AN61:AN65)</f>
        <v>79</v>
      </c>
      <c r="AO60" s="80" t="n">
        <f aca="false">SUM(AO61:AO65)</f>
        <v>68</v>
      </c>
      <c r="AP60" s="80" t="n">
        <f aca="false">SUM(AP61:AP65)</f>
        <v>67</v>
      </c>
      <c r="AQ60" s="80" t="n">
        <f aca="false">SUM(AQ61:AQ65)</f>
        <v>65</v>
      </c>
      <c r="AR60" s="80" t="n">
        <f aca="false">SUM(AR61:AR65)</f>
        <v>54</v>
      </c>
      <c r="AS60" s="80" t="n">
        <f aca="false">SUM(AS61:AS65)</f>
        <v>61</v>
      </c>
      <c r="AT60" s="80" t="n">
        <f aca="false">SUM(AT61:AT65)</f>
        <v>55</v>
      </c>
      <c r="AU60" s="80" t="n">
        <f aca="false">SUM(AU61:AU65)</f>
        <v>42</v>
      </c>
      <c r="AV60" s="80" t="n">
        <f aca="false">SUM(AV61:AV65)</f>
        <v>53</v>
      </c>
      <c r="AW60" s="80" t="n">
        <f aca="false">SUM(AW61:AW65)</f>
        <v>54</v>
      </c>
      <c r="AX60" s="80" t="n">
        <f aca="false">SUM(AX61:AX65)</f>
        <v>0</v>
      </c>
      <c r="AY60" s="80" t="n">
        <f aca="false">SUM(AY61:AY65)</f>
        <v>0</v>
      </c>
      <c r="AZ60" s="80" t="n">
        <f aca="false">SUM(AZ61:AZ65)</f>
        <v>0</v>
      </c>
      <c r="BA60" s="80" t="n">
        <f aca="false">SUM(BA61:BA65)</f>
        <v>0</v>
      </c>
      <c r="BB60" s="80" t="n">
        <f aca="false">SUM(BB61:BB65)</f>
        <v>0</v>
      </c>
    </row>
    <row r="61" s="70" customFormat="true" ht="13.8" hidden="false" customHeight="false" outlineLevel="0" collapsed="false">
      <c r="A61" s="71"/>
      <c r="B61" s="87" t="s">
        <v>13</v>
      </c>
      <c r="C61" s="91" t="n">
        <v>25</v>
      </c>
      <c r="D61" s="91" t="n">
        <v>16</v>
      </c>
      <c r="E61" s="91" t="n">
        <v>12</v>
      </c>
      <c r="F61" s="91" t="n">
        <v>16</v>
      </c>
      <c r="G61" s="91" t="n">
        <v>15</v>
      </c>
      <c r="H61" s="91" t="n">
        <v>21</v>
      </c>
      <c r="I61" s="91" t="n">
        <v>19</v>
      </c>
      <c r="J61" s="91" t="n">
        <v>10</v>
      </c>
      <c r="K61" s="91" t="n">
        <v>15</v>
      </c>
      <c r="L61" s="91" t="n">
        <v>28</v>
      </c>
      <c r="M61" s="91" t="n">
        <v>4</v>
      </c>
      <c r="N61" s="91" t="n">
        <v>8</v>
      </c>
      <c r="O61" s="91" t="n">
        <v>5</v>
      </c>
      <c r="P61" s="91" t="n">
        <v>14</v>
      </c>
      <c r="Q61" s="91" t="n">
        <v>16</v>
      </c>
      <c r="R61" s="91" t="n">
        <v>7</v>
      </c>
      <c r="S61" s="91" t="n">
        <v>12</v>
      </c>
      <c r="T61" s="91" t="n">
        <v>5</v>
      </c>
      <c r="U61" s="91" t="n">
        <v>23</v>
      </c>
      <c r="V61" s="91" t="n">
        <v>21</v>
      </c>
      <c r="W61" s="91" t="n">
        <v>25</v>
      </c>
      <c r="X61" s="91" t="n">
        <v>24</v>
      </c>
      <c r="Y61" s="91" t="n">
        <v>35</v>
      </c>
      <c r="Z61" s="91" t="n">
        <v>15</v>
      </c>
      <c r="AA61" s="91" t="n">
        <v>6</v>
      </c>
      <c r="AB61" s="91" t="n">
        <v>18</v>
      </c>
      <c r="AC61" s="91" t="n">
        <v>9</v>
      </c>
      <c r="AD61" s="91" t="n">
        <v>10</v>
      </c>
      <c r="AE61" s="91" t="n">
        <v>16</v>
      </c>
      <c r="AF61" s="91" t="n">
        <v>10</v>
      </c>
      <c r="AG61" s="91" t="n">
        <v>17</v>
      </c>
      <c r="AH61" s="91" t="n">
        <v>14</v>
      </c>
      <c r="AI61" s="91" t="n">
        <v>14</v>
      </c>
      <c r="AJ61" s="91" t="n">
        <v>21</v>
      </c>
      <c r="AK61" s="91" t="n">
        <v>28</v>
      </c>
      <c r="AL61" s="91" t="n">
        <v>12</v>
      </c>
      <c r="AM61" s="91" t="n">
        <v>17</v>
      </c>
      <c r="AN61" s="91" t="n">
        <v>23</v>
      </c>
      <c r="AO61" s="91" t="n">
        <v>18</v>
      </c>
      <c r="AP61" s="91" t="n">
        <v>18</v>
      </c>
      <c r="AQ61" s="91" t="n">
        <v>21</v>
      </c>
      <c r="AR61" s="91" t="n">
        <v>19</v>
      </c>
      <c r="AS61" s="91" t="n">
        <v>22</v>
      </c>
      <c r="AT61" s="91" t="n">
        <v>13</v>
      </c>
      <c r="AU61" s="91" t="n">
        <v>13</v>
      </c>
      <c r="AV61" s="91" t="n">
        <v>16</v>
      </c>
      <c r="AW61" s="91" t="n">
        <v>14</v>
      </c>
      <c r="AX61" s="91"/>
      <c r="AY61" s="91"/>
      <c r="AZ61" s="91"/>
      <c r="BA61" s="91"/>
      <c r="BB61" s="91"/>
    </row>
    <row r="62" s="70" customFormat="true" ht="13.8" hidden="false" customHeight="false" outlineLevel="0" collapsed="false">
      <c r="A62" s="92"/>
      <c r="B62" s="87" t="s">
        <v>14</v>
      </c>
      <c r="C62" s="93" t="n">
        <v>22</v>
      </c>
      <c r="D62" s="93" t="n">
        <v>16</v>
      </c>
      <c r="E62" s="93" t="n">
        <v>13</v>
      </c>
      <c r="F62" s="93" t="n">
        <v>16</v>
      </c>
      <c r="G62" s="93" t="n">
        <v>8</v>
      </c>
      <c r="H62" s="93" t="n">
        <v>11</v>
      </c>
      <c r="I62" s="93" t="n">
        <v>17</v>
      </c>
      <c r="J62" s="93" t="n">
        <v>10</v>
      </c>
      <c r="K62" s="93" t="n">
        <v>17</v>
      </c>
      <c r="L62" s="93" t="n">
        <v>24</v>
      </c>
      <c r="M62" s="93" t="n">
        <v>4</v>
      </c>
      <c r="N62" s="93" t="n">
        <v>10</v>
      </c>
      <c r="O62" s="93" t="n">
        <v>8</v>
      </c>
      <c r="P62" s="93" t="n">
        <v>23</v>
      </c>
      <c r="Q62" s="93" t="n">
        <v>20</v>
      </c>
      <c r="R62" s="93" t="n">
        <v>7</v>
      </c>
      <c r="S62" s="93" t="n">
        <v>13</v>
      </c>
      <c r="T62" s="93" t="n">
        <v>11</v>
      </c>
      <c r="U62" s="93" t="n">
        <v>13</v>
      </c>
      <c r="V62" s="93" t="n">
        <v>17</v>
      </c>
      <c r="W62" s="93" t="n">
        <v>16</v>
      </c>
      <c r="X62" s="93" t="n">
        <v>17</v>
      </c>
      <c r="Y62" s="93" t="n">
        <v>17</v>
      </c>
      <c r="Z62" s="93" t="n">
        <v>15</v>
      </c>
      <c r="AA62" s="93" t="n">
        <v>4</v>
      </c>
      <c r="AB62" s="93" t="n">
        <v>15</v>
      </c>
      <c r="AC62" s="93" t="n">
        <v>17</v>
      </c>
      <c r="AD62" s="93" t="n">
        <v>11</v>
      </c>
      <c r="AE62" s="93" t="n">
        <v>12</v>
      </c>
      <c r="AF62" s="93" t="n">
        <v>16</v>
      </c>
      <c r="AG62" s="93" t="n">
        <v>14</v>
      </c>
      <c r="AH62" s="93" t="n">
        <v>11</v>
      </c>
      <c r="AI62" s="93" t="n">
        <v>17</v>
      </c>
      <c r="AJ62" s="93" t="n">
        <v>17</v>
      </c>
      <c r="AK62" s="93" t="n">
        <v>23</v>
      </c>
      <c r="AL62" s="93" t="n">
        <v>17</v>
      </c>
      <c r="AM62" s="93" t="n">
        <v>18</v>
      </c>
      <c r="AN62" s="93" t="n">
        <v>21</v>
      </c>
      <c r="AO62" s="93" t="n">
        <v>20</v>
      </c>
      <c r="AP62" s="93" t="n">
        <v>24</v>
      </c>
      <c r="AQ62" s="93" t="n">
        <v>14</v>
      </c>
      <c r="AR62" s="93" t="n">
        <v>14</v>
      </c>
      <c r="AS62" s="93" t="n">
        <v>7</v>
      </c>
      <c r="AT62" s="93" t="n">
        <v>9</v>
      </c>
      <c r="AU62" s="93" t="n">
        <v>9</v>
      </c>
      <c r="AV62" s="93" t="n">
        <v>13</v>
      </c>
      <c r="AW62" s="93" t="n">
        <v>18</v>
      </c>
      <c r="AX62" s="93"/>
      <c r="AY62" s="93"/>
      <c r="AZ62" s="93"/>
      <c r="BA62" s="93"/>
      <c r="BB62" s="93"/>
    </row>
    <row r="63" s="70" customFormat="true" ht="13.8" hidden="false" customHeight="false" outlineLevel="0" collapsed="false">
      <c r="A63" s="92"/>
      <c r="B63" s="87" t="s">
        <v>15</v>
      </c>
      <c r="C63" s="90"/>
      <c r="D63" s="90"/>
      <c r="E63" s="90"/>
      <c r="F63" s="90"/>
      <c r="G63" s="90"/>
      <c r="H63" s="90"/>
      <c r="I63" s="90"/>
      <c r="J63" s="90"/>
      <c r="K63" s="90"/>
      <c r="L63" s="90"/>
      <c r="M63" s="90"/>
      <c r="N63" s="93" t="n">
        <v>2</v>
      </c>
      <c r="O63" s="93" t="n">
        <v>13</v>
      </c>
      <c r="P63" s="93" t="n">
        <v>21</v>
      </c>
      <c r="Q63" s="93" t="n">
        <v>15</v>
      </c>
      <c r="R63" s="93" t="n">
        <v>16</v>
      </c>
      <c r="S63" s="93" t="n">
        <v>16</v>
      </c>
      <c r="T63" s="93" t="n">
        <v>15</v>
      </c>
      <c r="U63" s="93" t="n">
        <v>13</v>
      </c>
      <c r="V63" s="93" t="n">
        <v>17</v>
      </c>
      <c r="W63" s="93" t="n">
        <v>14</v>
      </c>
      <c r="X63" s="93" t="n">
        <v>16</v>
      </c>
      <c r="Y63" s="93" t="n">
        <v>18</v>
      </c>
      <c r="Z63" s="93" t="n">
        <v>18</v>
      </c>
      <c r="AA63" s="93" t="n">
        <v>9</v>
      </c>
      <c r="AB63" s="93" t="n">
        <v>5</v>
      </c>
      <c r="AC63" s="93" t="n">
        <v>11</v>
      </c>
      <c r="AD63" s="93" t="n">
        <v>8</v>
      </c>
      <c r="AE63" s="93" t="n">
        <v>11</v>
      </c>
      <c r="AF63" s="93" t="n">
        <v>13</v>
      </c>
      <c r="AG63" s="93" t="n">
        <v>16</v>
      </c>
      <c r="AH63" s="93" t="n">
        <v>9</v>
      </c>
      <c r="AI63" s="93" t="n">
        <v>16</v>
      </c>
      <c r="AJ63" s="93" t="n">
        <v>18</v>
      </c>
      <c r="AK63" s="93" t="n">
        <v>15</v>
      </c>
      <c r="AL63" s="93" t="n">
        <v>14</v>
      </c>
      <c r="AM63" s="93" t="n">
        <v>20</v>
      </c>
      <c r="AN63" s="93" t="n">
        <v>17</v>
      </c>
      <c r="AO63" s="93" t="n">
        <v>17</v>
      </c>
      <c r="AP63" s="93" t="n">
        <v>17</v>
      </c>
      <c r="AQ63" s="93" t="n">
        <v>18</v>
      </c>
      <c r="AR63" s="93" t="n">
        <v>19</v>
      </c>
      <c r="AS63" s="93" t="n">
        <v>21</v>
      </c>
      <c r="AT63" s="93" t="n">
        <v>22</v>
      </c>
      <c r="AU63" s="93" t="n">
        <v>16</v>
      </c>
      <c r="AV63" s="93" t="n">
        <v>16</v>
      </c>
      <c r="AW63" s="93" t="n">
        <v>16</v>
      </c>
      <c r="AX63" s="93"/>
      <c r="AY63" s="93"/>
      <c r="AZ63" s="93"/>
      <c r="BA63" s="93"/>
      <c r="BB63" s="93"/>
    </row>
    <row r="64" s="70" customFormat="true" ht="13.8" hidden="false" customHeight="false" outlineLevel="0" collapsed="false">
      <c r="A64" s="71"/>
      <c r="B64" s="87" t="s">
        <v>16</v>
      </c>
      <c r="C64" s="94"/>
      <c r="D64" s="94"/>
      <c r="E64" s="94"/>
      <c r="F64" s="94"/>
      <c r="G64" s="91" t="n">
        <v>2</v>
      </c>
      <c r="H64" s="91" t="n">
        <v>10</v>
      </c>
      <c r="I64" s="91" t="n">
        <v>10</v>
      </c>
      <c r="J64" s="91" t="n">
        <v>9</v>
      </c>
      <c r="K64" s="91" t="n">
        <v>13</v>
      </c>
      <c r="L64" s="91" t="n">
        <v>0</v>
      </c>
      <c r="M64" s="91"/>
      <c r="N64" s="91"/>
      <c r="O64" s="91"/>
      <c r="P64" s="91" t="n">
        <v>5</v>
      </c>
      <c r="Q64" s="91" t="n">
        <v>4</v>
      </c>
      <c r="R64" s="91" t="n">
        <v>0</v>
      </c>
      <c r="S64" s="91" t="n">
        <v>0</v>
      </c>
      <c r="T64" s="91" t="n">
        <v>0</v>
      </c>
      <c r="U64" s="91" t="n">
        <v>0</v>
      </c>
      <c r="V64" s="91"/>
      <c r="W64" s="91"/>
      <c r="X64" s="91"/>
      <c r="Y64" s="91" t="n">
        <v>2</v>
      </c>
      <c r="Z64" s="91" t="n">
        <v>4</v>
      </c>
      <c r="AA64" s="91" t="n">
        <v>4</v>
      </c>
      <c r="AB64" s="91" t="n">
        <v>26</v>
      </c>
      <c r="AC64" s="91" t="n">
        <v>0</v>
      </c>
      <c r="AD64" s="91" t="n">
        <v>4</v>
      </c>
      <c r="AE64" s="91" t="n">
        <v>12</v>
      </c>
      <c r="AF64" s="91" t="n">
        <v>11</v>
      </c>
      <c r="AG64" s="91" t="n">
        <v>19</v>
      </c>
      <c r="AH64" s="91" t="n">
        <v>6</v>
      </c>
      <c r="AI64" s="91" t="n">
        <v>3</v>
      </c>
      <c r="AJ64" s="91" t="n">
        <v>3</v>
      </c>
      <c r="AK64" s="91" t="n">
        <v>14</v>
      </c>
      <c r="AL64" s="91" t="n">
        <v>13</v>
      </c>
      <c r="AM64" s="91" t="n">
        <v>22</v>
      </c>
      <c r="AN64" s="91" t="n">
        <v>18</v>
      </c>
      <c r="AO64" s="91" t="n">
        <v>13</v>
      </c>
      <c r="AP64" s="91" t="n">
        <v>8</v>
      </c>
      <c r="AQ64" s="91" t="n">
        <v>12</v>
      </c>
      <c r="AR64" s="91" t="n">
        <v>2</v>
      </c>
      <c r="AS64" s="91" t="n">
        <v>11</v>
      </c>
      <c r="AT64" s="91" t="n">
        <v>11</v>
      </c>
      <c r="AU64" s="91" t="n">
        <v>4</v>
      </c>
      <c r="AV64" s="91" t="n">
        <v>8</v>
      </c>
      <c r="AW64" s="91" t="n">
        <v>6</v>
      </c>
      <c r="AX64" s="91"/>
      <c r="AY64" s="91"/>
      <c r="AZ64" s="91"/>
      <c r="BA64" s="91"/>
      <c r="BB64" s="91"/>
    </row>
    <row r="65" s="70" customFormat="true" ht="13.8" hidden="false" customHeight="false" outlineLevel="0" collapsed="false">
      <c r="A65" s="71"/>
      <c r="B65" s="87" t="s">
        <v>94</v>
      </c>
      <c r="C65" s="94"/>
      <c r="D65" s="94"/>
      <c r="E65" s="94"/>
      <c r="F65" s="94"/>
      <c r="G65" s="91" t="n">
        <v>27</v>
      </c>
      <c r="H65" s="91" t="n">
        <v>62</v>
      </c>
      <c r="I65" s="91" t="n">
        <v>67</v>
      </c>
      <c r="J65" s="91" t="n">
        <v>40</v>
      </c>
      <c r="K65" s="91" t="n">
        <v>57</v>
      </c>
      <c r="L65" s="91" t="n">
        <v>32</v>
      </c>
      <c r="M65" s="91" t="n">
        <v>10</v>
      </c>
      <c r="N65" s="91"/>
      <c r="O65" s="91" t="n">
        <v>5</v>
      </c>
      <c r="P65" s="91" t="n">
        <v>23</v>
      </c>
      <c r="Q65" s="91" t="n">
        <v>2</v>
      </c>
      <c r="R65" s="91" t="n">
        <v>4</v>
      </c>
      <c r="S65" s="91" t="n">
        <v>5</v>
      </c>
      <c r="T65" s="91" t="n">
        <v>0</v>
      </c>
      <c r="U65" s="91" t="n">
        <v>0</v>
      </c>
      <c r="V65" s="91"/>
      <c r="W65" s="91"/>
      <c r="X65" s="91"/>
      <c r="Y65" s="91" t="n">
        <v>1</v>
      </c>
      <c r="Z65" s="91" t="n">
        <v>2</v>
      </c>
      <c r="AA65" s="91"/>
      <c r="AB65" s="91" t="n">
        <v>13</v>
      </c>
      <c r="AC65" s="91" t="n">
        <v>3</v>
      </c>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row>
    <row r="66" s="70" customFormat="true" ht="13.8" hidden="false" customHeight="false" outlineLevel="0" collapsed="false">
      <c r="A66" s="71"/>
      <c r="B66" s="79" t="s">
        <v>97</v>
      </c>
      <c r="C66" s="80" t="n">
        <f aca="false">SUM(C67:C71)</f>
        <v>0</v>
      </c>
      <c r="D66" s="80" t="n">
        <f aca="false">SUM(D67:D71)</f>
        <v>0</v>
      </c>
      <c r="E66" s="80" t="n">
        <f aca="false">SUM(E67:E71)</f>
        <v>0</v>
      </c>
      <c r="F66" s="80" t="n">
        <f aca="false">SUM(F67:F71)</f>
        <v>0</v>
      </c>
      <c r="G66" s="80" t="n">
        <f aca="false">SUM(G67:G71)</f>
        <v>3</v>
      </c>
      <c r="H66" s="80" t="n">
        <f aca="false">SUM(H67:H71)</f>
        <v>8</v>
      </c>
      <c r="I66" s="80" t="n">
        <f aca="false">SUM(I67:I71)</f>
        <v>14</v>
      </c>
      <c r="J66" s="80" t="n">
        <f aca="false">SUM(J67:J71)</f>
        <v>6</v>
      </c>
      <c r="K66" s="80" t="n">
        <f aca="false">SUM(K67:K71)</f>
        <v>9</v>
      </c>
      <c r="L66" s="80" t="n">
        <f aca="false">SUM(L67:L71)</f>
        <v>0</v>
      </c>
      <c r="M66" s="80" t="n">
        <f aca="false">SUM(M67:M71)</f>
        <v>14</v>
      </c>
      <c r="N66" s="80" t="n">
        <f aca="false">SUM(N67:N71)</f>
        <v>14</v>
      </c>
      <c r="O66" s="80" t="n">
        <f aca="false">SUM(O67:O71)</f>
        <v>10</v>
      </c>
      <c r="P66" s="80" t="n">
        <f aca="false">SUM(P67:P71)</f>
        <v>14</v>
      </c>
      <c r="Q66" s="80" t="n">
        <f aca="false">SUM(Q67:Q71)</f>
        <v>10</v>
      </c>
      <c r="R66" s="80" t="n">
        <f aca="false">SUM(R67:R71)</f>
        <v>11</v>
      </c>
      <c r="S66" s="80" t="n">
        <f aca="false">SUM(S67:S71)</f>
        <v>0</v>
      </c>
      <c r="T66" s="80" t="n">
        <f aca="false">SUM(T67:T71)</f>
        <v>0</v>
      </c>
      <c r="U66" s="80" t="n">
        <f aca="false">SUM(U67:U71)</f>
        <v>0</v>
      </c>
      <c r="V66" s="80" t="n">
        <f aca="false">SUM(V67:V71)</f>
        <v>0</v>
      </c>
      <c r="W66" s="80" t="n">
        <f aca="false">SUM(W67:W71)</f>
        <v>0</v>
      </c>
      <c r="X66" s="80" t="n">
        <f aca="false">SUM(X67:X71)</f>
        <v>0</v>
      </c>
      <c r="Y66" s="80" t="n">
        <f aca="false">SUM(Y67:Y71)</f>
        <v>0</v>
      </c>
      <c r="Z66" s="80" t="n">
        <f aca="false">SUM(Z67:Z71)</f>
        <v>0</v>
      </c>
      <c r="AA66" s="80" t="n">
        <f aca="false">SUM(AA67:AA71)</f>
        <v>0</v>
      </c>
      <c r="AB66" s="80" t="n">
        <f aca="false">SUM(AB67:AB71)</f>
        <v>0</v>
      </c>
      <c r="AC66" s="80" t="n">
        <f aca="false">SUM(AC67:AC71)</f>
        <v>0</v>
      </c>
      <c r="AD66" s="80" t="n">
        <f aca="false">SUM(AD67:AD71)</f>
        <v>0</v>
      </c>
      <c r="AE66" s="80" t="n">
        <f aca="false">SUM(AE67:AE71)</f>
        <v>0</v>
      </c>
      <c r="AF66" s="80" t="n">
        <f aca="false">SUM(AF67:AF71)</f>
        <v>0</v>
      </c>
      <c r="AG66" s="80" t="n">
        <f aca="false">SUM(AG67:AG71)</f>
        <v>0</v>
      </c>
      <c r="AH66" s="80" t="n">
        <f aca="false">SUM(AH67:AH71)</f>
        <v>64</v>
      </c>
      <c r="AI66" s="80" t="n">
        <f aca="false">SUM(AI67:AI71)</f>
        <v>75</v>
      </c>
      <c r="AJ66" s="80" t="n">
        <f aca="false">SUM(AJ67:AJ71)</f>
        <v>0</v>
      </c>
      <c r="AK66" s="80" t="n">
        <f aca="false">SUM(AK67:AK71)</f>
        <v>0</v>
      </c>
      <c r="AL66" s="80" t="n">
        <f aca="false">SUM(AL67:AL71)</f>
        <v>1</v>
      </c>
      <c r="AM66" s="80" t="n">
        <f aca="false">SUM(AM67:AM71)</f>
        <v>0</v>
      </c>
      <c r="AN66" s="80" t="n">
        <f aca="false">SUM(AN67:AN71)</f>
        <v>0</v>
      </c>
      <c r="AO66" s="80" t="n">
        <f aca="false">SUM(AO67:AO71)</f>
        <v>0</v>
      </c>
      <c r="AP66" s="80" t="n">
        <f aca="false">SUM(AP67:AP71)</f>
        <v>0</v>
      </c>
      <c r="AQ66" s="80" t="n">
        <f aca="false">SUM(AQ67:AQ71)</f>
        <v>0</v>
      </c>
      <c r="AR66" s="80" t="n">
        <f aca="false">SUM(AR67:AR71)</f>
        <v>0</v>
      </c>
      <c r="AS66" s="80" t="n">
        <f aca="false">SUM(AS67:AS71)</f>
        <v>0</v>
      </c>
      <c r="AT66" s="80" t="n">
        <f aca="false">SUM(AT67:AT71)</f>
        <v>0</v>
      </c>
      <c r="AU66" s="80" t="n">
        <f aca="false">SUM(AU67:AU71)</f>
        <v>0</v>
      </c>
      <c r="AV66" s="80" t="n">
        <f aca="false">SUM(AV67:AV71)</f>
        <v>17</v>
      </c>
      <c r="AW66" s="80" t="n">
        <f aca="false">SUM(AW67:AW71)</f>
        <v>14</v>
      </c>
      <c r="AX66" s="80" t="n">
        <f aca="false">SUM(AX67:AX71)</f>
        <v>0</v>
      </c>
      <c r="AY66" s="80" t="n">
        <f aca="false">SUM(AY67:AY71)</f>
        <v>0</v>
      </c>
      <c r="AZ66" s="80" t="n">
        <f aca="false">SUM(AZ67:AZ71)</f>
        <v>0</v>
      </c>
      <c r="BA66" s="80" t="n">
        <f aca="false">SUM(BA67:BA71)</f>
        <v>0</v>
      </c>
      <c r="BB66" s="80" t="n">
        <f aca="false">SUM(BB67:BB71)</f>
        <v>0</v>
      </c>
    </row>
    <row r="67" s="70" customFormat="true" ht="13.8" hidden="false" customHeight="false" outlineLevel="0" collapsed="false">
      <c r="A67" s="71"/>
      <c r="B67" s="87" t="s">
        <v>18</v>
      </c>
      <c r="C67" s="94"/>
      <c r="D67" s="94"/>
      <c r="E67" s="94"/>
      <c r="F67" s="94"/>
      <c r="G67" s="91" t="n">
        <v>3</v>
      </c>
      <c r="H67" s="91" t="n">
        <v>8</v>
      </c>
      <c r="I67" s="91" t="n">
        <v>14</v>
      </c>
      <c r="J67" s="91" t="n">
        <v>6</v>
      </c>
      <c r="K67" s="91" t="n">
        <v>9</v>
      </c>
      <c r="L67" s="91" t="n">
        <v>0</v>
      </c>
      <c r="M67" s="91" t="n">
        <v>14</v>
      </c>
      <c r="N67" s="91" t="n">
        <v>14</v>
      </c>
      <c r="O67" s="91" t="n">
        <v>10</v>
      </c>
      <c r="P67" s="91" t="n">
        <v>14</v>
      </c>
      <c r="Q67" s="91" t="n">
        <v>10</v>
      </c>
      <c r="R67" s="91" t="n">
        <v>11</v>
      </c>
      <c r="S67" s="91" t="n">
        <v>0</v>
      </c>
      <c r="T67" s="91" t="n">
        <v>0</v>
      </c>
      <c r="U67" s="91" t="n">
        <v>0</v>
      </c>
      <c r="V67" s="91"/>
      <c r="W67" s="91"/>
      <c r="X67" s="91"/>
      <c r="Y67" s="91"/>
      <c r="Z67" s="91"/>
      <c r="AA67" s="91"/>
      <c r="AB67" s="91"/>
      <c r="AC67" s="91"/>
      <c r="AD67" s="91"/>
      <c r="AE67" s="91"/>
      <c r="AF67" s="91"/>
      <c r="AG67" s="91"/>
      <c r="AH67" s="91" t="n">
        <v>10</v>
      </c>
      <c r="AI67" s="91" t="n">
        <v>4</v>
      </c>
      <c r="AJ67" s="91"/>
      <c r="AK67" s="91"/>
      <c r="AL67" s="91" t="n">
        <v>1</v>
      </c>
      <c r="AM67" s="91"/>
      <c r="AN67" s="91"/>
      <c r="AO67" s="91"/>
      <c r="AP67" s="91"/>
      <c r="AQ67" s="91"/>
      <c r="AR67" s="91"/>
      <c r="AS67" s="91"/>
      <c r="AT67" s="91"/>
      <c r="AU67" s="91"/>
      <c r="AV67" s="91" t="n">
        <v>17</v>
      </c>
      <c r="AW67" s="91" t="n">
        <v>14</v>
      </c>
      <c r="AX67" s="91"/>
      <c r="AY67" s="91"/>
      <c r="AZ67" s="91"/>
      <c r="BA67" s="91"/>
      <c r="BB67" s="91"/>
    </row>
    <row r="68" s="70" customFormat="true" ht="13.8" hidden="false" customHeight="false" outlineLevel="0" collapsed="false">
      <c r="A68" s="71"/>
      <c r="B68" s="87" t="s">
        <v>19</v>
      </c>
      <c r="C68" s="94"/>
      <c r="D68" s="94"/>
      <c r="E68" s="94"/>
      <c r="F68" s="94"/>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t="n">
        <v>11</v>
      </c>
      <c r="AI68" s="91" t="n">
        <v>14</v>
      </c>
      <c r="AJ68" s="91"/>
      <c r="AK68" s="91"/>
      <c r="AL68" s="91"/>
      <c r="AM68" s="91"/>
      <c r="AN68" s="91"/>
      <c r="AO68" s="91"/>
      <c r="AP68" s="91"/>
      <c r="AQ68" s="91"/>
      <c r="AR68" s="91"/>
      <c r="AS68" s="91"/>
      <c r="AT68" s="91"/>
      <c r="AU68" s="91"/>
      <c r="AV68" s="91"/>
      <c r="AW68" s="91"/>
      <c r="AX68" s="91"/>
      <c r="AY68" s="91"/>
      <c r="AZ68" s="91"/>
      <c r="BA68" s="91"/>
      <c r="BB68" s="91"/>
    </row>
    <row r="69" s="70" customFormat="true" ht="13.8" hidden="false" customHeight="false" outlineLevel="0" collapsed="false">
      <c r="A69" s="71"/>
      <c r="B69" s="87" t="s">
        <v>20</v>
      </c>
      <c r="C69" s="94"/>
      <c r="D69" s="94"/>
      <c r="E69" s="94"/>
      <c r="F69" s="94"/>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t="n">
        <v>13</v>
      </c>
      <c r="AI69" s="91" t="n">
        <v>20</v>
      </c>
      <c r="AJ69" s="91"/>
      <c r="AK69" s="91"/>
      <c r="AL69" s="91"/>
      <c r="AM69" s="91"/>
      <c r="AN69" s="91"/>
      <c r="AO69" s="91"/>
      <c r="AP69" s="91"/>
      <c r="AQ69" s="91"/>
      <c r="AR69" s="91"/>
      <c r="AS69" s="91"/>
      <c r="AT69" s="91"/>
      <c r="AU69" s="91"/>
      <c r="AV69" s="91"/>
      <c r="AW69" s="91"/>
      <c r="AX69" s="91"/>
      <c r="AY69" s="91"/>
      <c r="AZ69" s="91"/>
      <c r="BA69" s="91"/>
      <c r="BB69" s="91"/>
    </row>
    <row r="70" s="70" customFormat="true" ht="13.8" hidden="false" customHeight="false" outlineLevel="0" collapsed="false">
      <c r="A70" s="71"/>
      <c r="B70" s="87" t="s">
        <v>21</v>
      </c>
      <c r="C70" s="94"/>
      <c r="D70" s="94"/>
      <c r="E70" s="94"/>
      <c r="F70" s="94"/>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t="n">
        <v>16</v>
      </c>
      <c r="AI70" s="91" t="n">
        <v>23</v>
      </c>
      <c r="AJ70" s="91"/>
      <c r="AK70" s="91"/>
      <c r="AL70" s="91"/>
      <c r="AM70" s="91"/>
      <c r="AN70" s="91"/>
      <c r="AO70" s="91"/>
      <c r="AP70" s="91"/>
      <c r="AQ70" s="91"/>
      <c r="AR70" s="91"/>
      <c r="AS70" s="91"/>
      <c r="AT70" s="91"/>
      <c r="AU70" s="91"/>
      <c r="AV70" s="91"/>
      <c r="AW70" s="91"/>
      <c r="AX70" s="91"/>
      <c r="AY70" s="91"/>
      <c r="AZ70" s="91"/>
      <c r="BA70" s="91"/>
      <c r="BB70" s="91"/>
    </row>
    <row r="71" s="70" customFormat="true" ht="13.8" hidden="false" customHeight="false" outlineLevel="0" collapsed="false">
      <c r="A71" s="71"/>
      <c r="B71" s="87" t="s">
        <v>22</v>
      </c>
      <c r="C71" s="94"/>
      <c r="D71" s="94"/>
      <c r="E71" s="94"/>
      <c r="F71" s="94"/>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t="n">
        <v>14</v>
      </c>
      <c r="AI71" s="91" t="n">
        <v>14</v>
      </c>
      <c r="AJ71" s="91"/>
      <c r="AK71" s="91"/>
      <c r="AL71" s="91"/>
      <c r="AM71" s="91"/>
      <c r="AN71" s="91"/>
      <c r="AO71" s="91"/>
      <c r="AP71" s="91"/>
      <c r="AQ71" s="91"/>
      <c r="AR71" s="91"/>
      <c r="AS71" s="91"/>
      <c r="AT71" s="91"/>
      <c r="AU71" s="91"/>
      <c r="AV71" s="91"/>
      <c r="AW71" s="91"/>
      <c r="AX71" s="91"/>
      <c r="AY71" s="91"/>
      <c r="AZ71" s="91"/>
      <c r="BA71" s="91"/>
      <c r="BB71" s="91"/>
    </row>
    <row r="73" customFormat="false" ht="52.2" hidden="false" customHeight="true" outlineLevel="0" collapsed="false">
      <c r="A73" s="95" t="s">
        <v>98</v>
      </c>
      <c r="B73" s="95"/>
      <c r="C73" s="95"/>
    </row>
  </sheetData>
  <sheetProtection algorithmName="SHA-512" hashValue="LF7HKDgeo0o50kpt8q4NbFSV8RIVd/mNAZDHp2PZwxcSoWPmPlpjBmivo/jDhmXDNZiEgx/huar+yl+1sqLx+Q==" saltValue="m49u52YhJDVP89H3GY876Q==" spinCount="100000" sheet="true" objects="true" scenarios="true"/>
  <mergeCells count="7">
    <mergeCell ref="A1:B1"/>
    <mergeCell ref="C1:AD2"/>
    <mergeCell ref="A2:B3"/>
    <mergeCell ref="A4:B4"/>
    <mergeCell ref="A6:B6"/>
    <mergeCell ref="A11:B11"/>
    <mergeCell ref="A73:C73"/>
  </mergeCells>
  <printOptions headings="false" gridLines="false" gridLinesSet="true" horizontalCentered="false" verticalCentered="false"/>
  <pageMargins left="0.7875" right="0.7875" top="1.12361111111111" bottom="1.12361111111111"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N58"/>
  <sheetViews>
    <sheetView showFormulas="false" showGridLines="true" showRowColHeaders="true" showZeros="true" rightToLeft="false" tabSelected="true" showOutlineSymbols="true" defaultGridColor="true" view="normal" topLeftCell="A1" colorId="64" zoomScale="78" zoomScaleNormal="78" zoomScalePageLayoutView="100" workbookViewId="0">
      <pane xSplit="14" ySplit="5" topLeftCell="BI20" activePane="bottomRight" state="frozen"/>
      <selection pane="topLeft" activeCell="A1" activeCellId="0" sqref="A1"/>
      <selection pane="topRight" activeCell="BI1" activeCellId="0" sqref="BI1"/>
      <selection pane="bottomLeft" activeCell="A20" activeCellId="0" sqref="A20"/>
      <selection pane="bottomRight" activeCell="BJ29" activeCellId="0" sqref="BJ29"/>
    </sheetView>
  </sheetViews>
  <sheetFormatPr defaultRowHeight="13.8" zeroHeight="false" outlineLevelRow="0" outlineLevelCol="0"/>
  <cols>
    <col collapsed="false" customWidth="true" hidden="false" outlineLevel="0" max="1" min="1" style="0" width="10.09"/>
    <col collapsed="false" customWidth="true" hidden="false" outlineLevel="0" max="2" min="2" style="0" width="3.18"/>
    <col collapsed="false" customWidth="true" hidden="false" outlineLevel="0" max="3" min="3" style="0" width="28.91"/>
    <col collapsed="false" customWidth="true" hidden="false" outlineLevel="0" max="4" min="4" style="0" width="20.83"/>
    <col collapsed="false" customWidth="true" hidden="true" outlineLevel="0" max="6" min="5" style="0" width="11.17"/>
    <col collapsed="false" customWidth="true" hidden="true" outlineLevel="0" max="7" min="7" style="1" width="40.91"/>
    <col collapsed="false" customWidth="true" hidden="false" outlineLevel="0" max="8" min="8" style="0" width="3.64"/>
    <col collapsed="false" customWidth="true" hidden="false" outlineLevel="0" max="12" min="9" style="0" width="5.73"/>
    <col collapsed="false" customWidth="true" hidden="false" outlineLevel="0" max="13" min="13" style="0" width="3.64"/>
    <col collapsed="false" customWidth="true" hidden="false" outlineLevel="0" max="14" min="14" style="0" width="5.73"/>
    <col collapsed="false" customWidth="true" hidden="false" outlineLevel="0" max="66" min="15" style="0" width="7.91"/>
    <col collapsed="false" customWidth="true" hidden="false" outlineLevel="0" max="1025" min="67" style="0" width="11"/>
  </cols>
  <sheetData>
    <row r="1" customFormat="false" ht="36.75" hidden="false" customHeight="true" outlineLevel="0" collapsed="false">
      <c r="A1" s="96"/>
      <c r="B1" s="97" t="s">
        <v>99</v>
      </c>
      <c r="C1" s="97"/>
      <c r="D1" s="97"/>
      <c r="E1" s="97"/>
      <c r="F1" s="97"/>
      <c r="G1" s="97"/>
      <c r="H1" s="97"/>
      <c r="I1" s="97"/>
      <c r="J1" s="97"/>
      <c r="K1" s="97"/>
      <c r="L1" s="98"/>
      <c r="M1" s="98"/>
      <c r="N1" s="99"/>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row>
    <row r="2" customFormat="false" ht="33" hidden="false" customHeight="true" outlineLevel="0" collapsed="false">
      <c r="A2" s="101" t="s">
        <v>100</v>
      </c>
      <c r="B2" s="101"/>
      <c r="C2" s="101"/>
      <c r="D2" s="101"/>
      <c r="E2" s="101"/>
      <c r="F2" s="101"/>
      <c r="G2" s="101"/>
      <c r="H2" s="101"/>
      <c r="I2" s="101"/>
      <c r="J2" s="101"/>
      <c r="K2" s="101"/>
      <c r="L2" s="101"/>
      <c r="M2" s="101"/>
      <c r="N2" s="101"/>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row>
    <row r="3" customFormat="false" ht="13.8" hidden="false" customHeight="false" outlineLevel="0" collapsed="false">
      <c r="A3" s="102" t="s">
        <v>45</v>
      </c>
      <c r="B3" s="102"/>
      <c r="C3" s="102"/>
      <c r="D3" s="102"/>
      <c r="E3" s="102"/>
      <c r="F3" s="102"/>
      <c r="G3" s="102"/>
      <c r="H3" s="102"/>
      <c r="I3" s="102"/>
      <c r="J3" s="102"/>
      <c r="K3" s="102"/>
      <c r="L3" s="102"/>
      <c r="M3" s="102"/>
      <c r="N3" s="102"/>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row>
    <row r="4" customFormat="false" ht="14.25" hidden="false" customHeight="true" outlineLevel="0" collapsed="false">
      <c r="A4" s="103" t="s">
        <v>46</v>
      </c>
      <c r="B4" s="103"/>
      <c r="C4" s="103"/>
      <c r="D4" s="103"/>
      <c r="E4" s="103"/>
      <c r="F4" s="103"/>
      <c r="G4" s="103"/>
      <c r="H4" s="104" t="s">
        <v>101</v>
      </c>
      <c r="I4" s="104"/>
      <c r="J4" s="104"/>
      <c r="K4" s="104"/>
      <c r="L4" s="104"/>
      <c r="M4" s="104"/>
      <c r="N4" s="104"/>
      <c r="O4" s="105" t="s">
        <v>102</v>
      </c>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8"/>
    </row>
    <row r="5" customFormat="false" ht="13.8" hidden="false" customHeight="false" outlineLevel="0" collapsed="false">
      <c r="A5" s="109" t="s">
        <v>103</v>
      </c>
      <c r="B5" s="109" t="s">
        <v>47</v>
      </c>
      <c r="C5" s="109" t="s">
        <v>104</v>
      </c>
      <c r="D5" s="109" t="s">
        <v>105</v>
      </c>
      <c r="E5" s="109" t="s">
        <v>106</v>
      </c>
      <c r="F5" s="109" t="s">
        <v>107</v>
      </c>
      <c r="G5" s="110" t="s">
        <v>108</v>
      </c>
      <c r="H5" s="111" t="s">
        <v>109</v>
      </c>
      <c r="I5" s="111"/>
      <c r="J5" s="112" t="s">
        <v>110</v>
      </c>
      <c r="K5" s="112"/>
      <c r="L5" s="112"/>
      <c r="M5" s="113" t="s">
        <v>111</v>
      </c>
      <c r="N5" s="113"/>
      <c r="O5" s="114" t="n">
        <v>42614</v>
      </c>
      <c r="P5" s="115" t="n">
        <v>42644</v>
      </c>
      <c r="Q5" s="114" t="n">
        <v>42675</v>
      </c>
      <c r="R5" s="115" t="n">
        <v>42705</v>
      </c>
      <c r="S5" s="114" t="n">
        <v>42736</v>
      </c>
      <c r="T5" s="115" t="n">
        <v>42767</v>
      </c>
      <c r="U5" s="114" t="n">
        <v>42795</v>
      </c>
      <c r="V5" s="115" t="n">
        <v>42826</v>
      </c>
      <c r="W5" s="114" t="n">
        <v>42856</v>
      </c>
      <c r="X5" s="115" t="n">
        <v>42887</v>
      </c>
      <c r="Y5" s="114" t="n">
        <v>42917</v>
      </c>
      <c r="Z5" s="115" t="n">
        <v>42948</v>
      </c>
      <c r="AA5" s="114" t="n">
        <v>42979</v>
      </c>
      <c r="AB5" s="115" t="n">
        <v>43009</v>
      </c>
      <c r="AC5" s="114" t="n">
        <v>43040</v>
      </c>
      <c r="AD5" s="115" t="n">
        <v>43070</v>
      </c>
      <c r="AE5" s="114" t="n">
        <v>43101</v>
      </c>
      <c r="AF5" s="115" t="n">
        <v>43132</v>
      </c>
      <c r="AG5" s="114" t="n">
        <v>43160</v>
      </c>
      <c r="AH5" s="115" t="n">
        <v>43191</v>
      </c>
      <c r="AI5" s="114" t="n">
        <v>43221</v>
      </c>
      <c r="AJ5" s="115" t="n">
        <v>43252</v>
      </c>
      <c r="AK5" s="114" t="n">
        <v>43282</v>
      </c>
      <c r="AL5" s="114" t="n">
        <v>43313</v>
      </c>
      <c r="AM5" s="115" t="n">
        <v>43344</v>
      </c>
      <c r="AN5" s="114" t="n">
        <v>43374</v>
      </c>
      <c r="AO5" s="115" t="n">
        <v>43405</v>
      </c>
      <c r="AP5" s="114" t="n">
        <v>43435</v>
      </c>
      <c r="AQ5" s="115" t="n">
        <v>43466</v>
      </c>
      <c r="AR5" s="114" t="n">
        <v>43497</v>
      </c>
      <c r="AS5" s="115" t="n">
        <v>43525</v>
      </c>
      <c r="AT5" s="114" t="n">
        <v>43556</v>
      </c>
      <c r="AU5" s="115" t="n">
        <v>43586</v>
      </c>
      <c r="AV5" s="114" t="n">
        <v>43617</v>
      </c>
      <c r="AW5" s="115" t="n">
        <v>43647</v>
      </c>
      <c r="AX5" s="114" t="n">
        <v>43678</v>
      </c>
      <c r="AY5" s="115" t="n">
        <v>43709</v>
      </c>
      <c r="AZ5" s="114" t="n">
        <v>43739</v>
      </c>
      <c r="BA5" s="115" t="n">
        <v>43770</v>
      </c>
      <c r="BB5" s="114" t="n">
        <v>43800</v>
      </c>
      <c r="BC5" s="115" t="n">
        <v>43831</v>
      </c>
      <c r="BD5" s="114" t="n">
        <v>43862</v>
      </c>
      <c r="BE5" s="115" t="n">
        <v>43891</v>
      </c>
      <c r="BF5" s="114" t="n">
        <v>43922</v>
      </c>
      <c r="BG5" s="115" t="n">
        <v>43952</v>
      </c>
      <c r="BH5" s="114" t="n">
        <v>43983</v>
      </c>
      <c r="BI5" s="115" t="n">
        <v>44013</v>
      </c>
      <c r="BJ5" s="114" t="n">
        <v>44044</v>
      </c>
      <c r="BK5" s="115" t="n">
        <v>44075</v>
      </c>
      <c r="BL5" s="114" t="n">
        <v>44105</v>
      </c>
      <c r="BM5" s="115" t="n">
        <v>44136</v>
      </c>
      <c r="BN5" s="114" t="n">
        <v>44166</v>
      </c>
    </row>
    <row r="6" customFormat="false" ht="46.5" hidden="false" customHeight="true" outlineLevel="0" collapsed="false">
      <c r="A6" s="116" t="s">
        <v>112</v>
      </c>
      <c r="B6" s="116" t="n">
        <v>1</v>
      </c>
      <c r="C6" s="117" t="s">
        <v>113</v>
      </c>
      <c r="D6" s="118" t="s">
        <v>114</v>
      </c>
      <c r="E6" s="118" t="s">
        <v>115</v>
      </c>
      <c r="F6" s="119" t="s">
        <v>116</v>
      </c>
      <c r="G6" s="120" t="s">
        <v>117</v>
      </c>
      <c r="H6" s="121" t="s">
        <v>118</v>
      </c>
      <c r="I6" s="121" t="n">
        <v>134</v>
      </c>
      <c r="J6" s="122" t="n">
        <f aca="false">N6</f>
        <v>116</v>
      </c>
      <c r="K6" s="123" t="s">
        <v>119</v>
      </c>
      <c r="L6" s="122" t="n">
        <f aca="false">I6</f>
        <v>134</v>
      </c>
      <c r="M6" s="124" t="s">
        <v>120</v>
      </c>
      <c r="N6" s="124" t="n">
        <v>116</v>
      </c>
      <c r="O6" s="125" t="n">
        <f aca="false">Métricas!C13+Métricas!C14</f>
        <v>66</v>
      </c>
      <c r="P6" s="125" t="n">
        <f aca="false">Métricas!D13+Métricas!D14</f>
        <v>57</v>
      </c>
      <c r="Q6" s="125" t="n">
        <f aca="false">Métricas!E13+Métricas!E14</f>
        <v>43</v>
      </c>
      <c r="R6" s="125" t="n">
        <f aca="false">Métricas!F13+Métricas!F14</f>
        <v>77</v>
      </c>
      <c r="S6" s="125" t="n">
        <f aca="false">Métricas!G13+Métricas!G14</f>
        <v>61</v>
      </c>
      <c r="T6" s="125" t="n">
        <f aca="false">Métricas!H13+Métricas!H14</f>
        <v>65</v>
      </c>
      <c r="U6" s="125" t="n">
        <f aca="false">Métricas!I13+Métricas!I14</f>
        <v>92</v>
      </c>
      <c r="V6" s="125" t="n">
        <f aca="false">Métricas!J13+Métricas!J14</f>
        <v>50</v>
      </c>
      <c r="W6" s="125" t="n">
        <f aca="false">Métricas!K13+Métricas!K14</f>
        <v>71</v>
      </c>
      <c r="X6" s="125" t="n">
        <f aca="false">Métricas!L13+Métricas!L14</f>
        <v>75</v>
      </c>
      <c r="Y6" s="125" t="n">
        <f aca="false">Métricas!M13+Métricas!M14</f>
        <v>49</v>
      </c>
      <c r="Z6" s="125" t="n">
        <f aca="false">Métricas!N13+Métricas!N14</f>
        <v>230</v>
      </c>
      <c r="AA6" s="125" t="n">
        <f aca="false">Métricas!O13+Métricas!O14</f>
        <v>118</v>
      </c>
      <c r="AB6" s="125" t="n">
        <f aca="false">Métricas!P13+Métricas!P14</f>
        <v>111</v>
      </c>
      <c r="AC6" s="125" t="n">
        <f aca="false">Métricas!Q13+Métricas!Q14</f>
        <v>149</v>
      </c>
      <c r="AD6" s="125" t="n">
        <f aca="false">Métricas!R13+Métricas!R14</f>
        <v>108</v>
      </c>
      <c r="AE6" s="125" t="n">
        <f aca="false">Métricas!S13+Métricas!S14</f>
        <v>95</v>
      </c>
      <c r="AF6" s="125" t="n">
        <f aca="false">Métricas!T13+Métricas!T14</f>
        <v>94</v>
      </c>
      <c r="AG6" s="125" t="n">
        <f aca="false">Métricas!U13+Métricas!U14</f>
        <v>93</v>
      </c>
      <c r="AH6" s="125" t="n">
        <f aca="false">Métricas!V13+Métricas!V14</f>
        <v>104</v>
      </c>
      <c r="AI6" s="125" t="n">
        <f aca="false">Métricas!W13+Métricas!W14</f>
        <v>86</v>
      </c>
      <c r="AJ6" s="125" t="n">
        <f aca="false">Métricas!X13+Métricas!X14</f>
        <v>90</v>
      </c>
      <c r="AK6" s="125" t="n">
        <f aca="false">Métricas!Y13+Métricas!Y14</f>
        <v>96</v>
      </c>
      <c r="AL6" s="125" t="n">
        <f aca="false">Métricas!Z13+Métricas!Z14</f>
        <v>102</v>
      </c>
      <c r="AM6" s="125" t="n">
        <f aca="false">Métricas!AA13+Métricas!AA14</f>
        <v>18</v>
      </c>
      <c r="AN6" s="125" t="n">
        <f aca="false">Métricas!AB13+Métricas!AB14</f>
        <v>12</v>
      </c>
      <c r="AO6" s="125" t="n">
        <f aca="false">Métricas!AC13+Métricas!AC14</f>
        <v>12</v>
      </c>
      <c r="AP6" s="125" t="n">
        <f aca="false">Métricas!AD13+Métricas!AD14</f>
        <v>86</v>
      </c>
      <c r="AQ6" s="125" t="n">
        <f aca="false">Métricas!AE13+Métricas!AE14</f>
        <v>110</v>
      </c>
      <c r="AR6" s="125" t="n">
        <f aca="false">Métricas!AF13+Métricas!AF14</f>
        <v>125</v>
      </c>
      <c r="AS6" s="125" t="n">
        <f aca="false">Métricas!AG13+Métricas!AG14</f>
        <v>103</v>
      </c>
      <c r="AT6" s="125" t="n">
        <f aca="false">Métricas!AH13+Métricas!AH14</f>
        <v>78</v>
      </c>
      <c r="AU6" s="125" t="n">
        <f aca="false">Métricas!AI13+Métricas!AI14</f>
        <v>106</v>
      </c>
      <c r="AV6" s="125" t="n">
        <f aca="false">Métricas!AJ13+Métricas!AJ14</f>
        <v>116</v>
      </c>
      <c r="AW6" s="125" t="n">
        <f aca="false">Métricas!AK13+Métricas!AK14</f>
        <v>92</v>
      </c>
      <c r="AX6" s="125" t="n">
        <f aca="false">Métricas!AL13+Métricas!AL14</f>
        <v>101</v>
      </c>
      <c r="AY6" s="125" t="n">
        <f aca="false">Métricas!AM13+Métricas!AM14</f>
        <v>86</v>
      </c>
      <c r="AZ6" s="125" t="n">
        <f aca="false">Métricas!AN13+Métricas!AN14</f>
        <v>94</v>
      </c>
      <c r="BA6" s="125" t="n">
        <f aca="false">Métricas!AO13+Métricas!AO14</f>
        <v>60</v>
      </c>
      <c r="BB6" s="125" t="n">
        <f aca="false">Métricas!AP13+Métricas!AP14</f>
        <v>45</v>
      </c>
      <c r="BC6" s="125" t="n">
        <f aca="false">Métricas!AQ13+Métricas!AQ14</f>
        <v>43</v>
      </c>
      <c r="BD6" s="125" t="n">
        <f aca="false">Métricas!AR13+Métricas!AR14</f>
        <v>84</v>
      </c>
      <c r="BE6" s="125" t="n">
        <f aca="false">Métricas!AS13+Métricas!AS14</f>
        <v>68</v>
      </c>
      <c r="BF6" s="125" t="n">
        <f aca="false">Métricas!AT13+Métricas!AT14</f>
        <v>47</v>
      </c>
      <c r="BG6" s="125" t="n">
        <f aca="false">Métricas!AU13+Métricas!AU14</f>
        <v>47</v>
      </c>
      <c r="BH6" s="125" t="n">
        <f aca="false">Métricas!AV13+Métricas!AV14</f>
        <v>92</v>
      </c>
      <c r="BI6" s="125" t="n">
        <f aca="false">Métricas!AW13+Métricas!AW14</f>
        <v>111</v>
      </c>
      <c r="BJ6" s="125" t="n">
        <f aca="false">Métricas!AX13+Métricas!AX14</f>
        <v>0</v>
      </c>
      <c r="BK6" s="125" t="n">
        <f aca="false">Métricas!AY13+Métricas!AY14</f>
        <v>0</v>
      </c>
      <c r="BL6" s="125" t="n">
        <f aca="false">Métricas!AZ13+Métricas!AZ14</f>
        <v>0</v>
      </c>
      <c r="BM6" s="125" t="n">
        <f aca="false">Métricas!BA13+Métricas!BA14</f>
        <v>0</v>
      </c>
      <c r="BN6" s="125" t="n">
        <f aca="false">Métricas!BB13+Métricas!BB14</f>
        <v>0</v>
      </c>
    </row>
    <row r="7" customFormat="false" ht="46.5" hidden="false" customHeight="true" outlineLevel="0" collapsed="false">
      <c r="A7" s="116"/>
      <c r="B7" s="116" t="n">
        <v>2</v>
      </c>
      <c r="C7" s="117" t="s">
        <v>121</v>
      </c>
      <c r="D7" s="118" t="s">
        <v>122</v>
      </c>
      <c r="E7" s="118" t="s">
        <v>115</v>
      </c>
      <c r="F7" s="119" t="s">
        <v>116</v>
      </c>
      <c r="G7" s="120" t="s">
        <v>117</v>
      </c>
      <c r="H7" s="121" t="s">
        <v>120</v>
      </c>
      <c r="I7" s="121" t="n">
        <v>182</v>
      </c>
      <c r="J7" s="122" t="n">
        <f aca="false">I7</f>
        <v>182</v>
      </c>
      <c r="K7" s="123" t="s">
        <v>119</v>
      </c>
      <c r="L7" s="122" t="n">
        <f aca="false">N7</f>
        <v>199</v>
      </c>
      <c r="M7" s="124" t="s">
        <v>118</v>
      </c>
      <c r="N7" s="124" t="n">
        <v>199</v>
      </c>
      <c r="O7" s="125" t="n">
        <f aca="false">Métricas!C15</f>
        <v>171</v>
      </c>
      <c r="P7" s="125" t="n">
        <f aca="false">Métricas!D15</f>
        <v>102</v>
      </c>
      <c r="Q7" s="125" t="n">
        <f aca="false">Métricas!E15</f>
        <v>166</v>
      </c>
      <c r="R7" s="125" t="n">
        <f aca="false">Métricas!F15</f>
        <v>64</v>
      </c>
      <c r="S7" s="125" t="n">
        <f aca="false">Métricas!G15</f>
        <v>103</v>
      </c>
      <c r="T7" s="125" t="n">
        <f aca="false">Métricas!H15</f>
        <v>102</v>
      </c>
      <c r="U7" s="125" t="n">
        <f aca="false">Métricas!I15</f>
        <v>177</v>
      </c>
      <c r="V7" s="125" t="n">
        <f aca="false">Métricas!J15</f>
        <v>138</v>
      </c>
      <c r="W7" s="125" t="n">
        <f aca="false">Métricas!K15</f>
        <v>167</v>
      </c>
      <c r="X7" s="125" t="n">
        <f aca="false">Métricas!L15</f>
        <v>138</v>
      </c>
      <c r="Y7" s="125" t="n">
        <f aca="false">Métricas!M15</f>
        <v>109</v>
      </c>
      <c r="Z7" s="125" t="n">
        <f aca="false">Métricas!N15</f>
        <v>53</v>
      </c>
      <c r="AA7" s="125" t="n">
        <f aca="false">Métricas!O15</f>
        <v>43</v>
      </c>
      <c r="AB7" s="125" t="n">
        <f aca="false">Métricas!P15</f>
        <v>91</v>
      </c>
      <c r="AC7" s="125" t="n">
        <f aca="false">Métricas!Q15</f>
        <v>68</v>
      </c>
      <c r="AD7" s="125" t="n">
        <f aca="false">Métricas!R15</f>
        <v>41</v>
      </c>
      <c r="AE7" s="125" t="n">
        <f aca="false">Métricas!S15</f>
        <v>58</v>
      </c>
      <c r="AF7" s="125" t="n">
        <f aca="false">Métricas!T15</f>
        <v>41</v>
      </c>
      <c r="AG7" s="125" t="n">
        <f aca="false">Métricas!U15</f>
        <v>41</v>
      </c>
      <c r="AH7" s="125" t="n">
        <f aca="false">Métricas!V15</f>
        <v>50</v>
      </c>
      <c r="AI7" s="125" t="n">
        <f aca="false">Métricas!W15</f>
        <v>60</v>
      </c>
      <c r="AJ7" s="125" t="n">
        <f aca="false">Métricas!X15</f>
        <v>59</v>
      </c>
      <c r="AK7" s="125" t="n">
        <f aca="false">Métricas!Y15</f>
        <v>82</v>
      </c>
      <c r="AL7" s="125" t="n">
        <f aca="false">Métricas!Z15</f>
        <v>49</v>
      </c>
      <c r="AM7" s="125" t="n">
        <f aca="false">Métricas!AA15</f>
        <v>4</v>
      </c>
      <c r="AN7" s="125" t="n">
        <f aca="false">Métricas!AB15</f>
        <v>1</v>
      </c>
      <c r="AO7" s="125" t="n">
        <f aca="false">Métricas!AC15</f>
        <v>123</v>
      </c>
      <c r="AP7" s="125" t="n">
        <f aca="false">Métricas!AD15</f>
        <v>47</v>
      </c>
      <c r="AQ7" s="125" t="n">
        <f aca="false">Métricas!AE15</f>
        <v>43</v>
      </c>
      <c r="AR7" s="125" t="n">
        <f aca="false">Métricas!AF15</f>
        <v>40</v>
      </c>
      <c r="AS7" s="125" t="n">
        <f aca="false">Métricas!AG15</f>
        <v>67</v>
      </c>
      <c r="AT7" s="125" t="n">
        <f aca="false">Métricas!AH15</f>
        <v>64</v>
      </c>
      <c r="AU7" s="125" t="n">
        <f aca="false">Métricas!AI15</f>
        <v>101</v>
      </c>
      <c r="AV7" s="125" t="n">
        <f aca="false">Métricas!AJ15</f>
        <v>138</v>
      </c>
      <c r="AW7" s="125" t="n">
        <f aca="false">Métricas!AK15</f>
        <v>52</v>
      </c>
      <c r="AX7" s="125" t="n">
        <f aca="false">Métricas!AL15</f>
        <v>114</v>
      </c>
      <c r="AY7" s="125" t="n">
        <f aca="false">Métricas!AM15</f>
        <v>132</v>
      </c>
      <c r="AZ7" s="125" t="n">
        <f aca="false">Métricas!AN15</f>
        <v>88</v>
      </c>
      <c r="BA7" s="125" t="n">
        <f aca="false">Métricas!AO15</f>
        <v>136</v>
      </c>
      <c r="BB7" s="125" t="n">
        <f aca="false">Métricas!AP15</f>
        <v>63</v>
      </c>
      <c r="BC7" s="125" t="n">
        <f aca="false">Métricas!AQ15</f>
        <v>65</v>
      </c>
      <c r="BD7" s="125" t="n">
        <f aca="false">Métricas!AR15</f>
        <v>49</v>
      </c>
      <c r="BE7" s="125" t="n">
        <f aca="false">Métricas!AS15</f>
        <v>68</v>
      </c>
      <c r="BF7" s="125" t="n">
        <f aca="false">Métricas!AT15</f>
        <v>52</v>
      </c>
      <c r="BG7" s="125" t="n">
        <f aca="false">Métricas!AU15</f>
        <v>35</v>
      </c>
      <c r="BH7" s="125" t="n">
        <f aca="false">Métricas!AV15</f>
        <v>66</v>
      </c>
      <c r="BI7" s="125" t="n">
        <f aca="false">Métricas!AW15</f>
        <v>62</v>
      </c>
      <c r="BJ7" s="125" t="n">
        <f aca="false">Métricas!AX15</f>
        <v>0</v>
      </c>
      <c r="BK7" s="125" t="n">
        <f aca="false">Métricas!AY15</f>
        <v>0</v>
      </c>
      <c r="BL7" s="125" t="n">
        <f aca="false">Métricas!AZ15</f>
        <v>0</v>
      </c>
      <c r="BM7" s="125" t="n">
        <f aca="false">Métricas!BA15</f>
        <v>0</v>
      </c>
      <c r="BN7" s="125" t="n">
        <f aca="false">Métricas!BB15</f>
        <v>0</v>
      </c>
    </row>
    <row r="8" customFormat="false" ht="46.5" hidden="false" customHeight="true" outlineLevel="0" collapsed="false">
      <c r="A8" s="116"/>
      <c r="B8" s="116" t="n">
        <v>3</v>
      </c>
      <c r="C8" s="117" t="s">
        <v>123</v>
      </c>
      <c r="D8" s="118" t="s">
        <v>124</v>
      </c>
      <c r="E8" s="118" t="s">
        <v>115</v>
      </c>
      <c r="F8" s="119" t="s">
        <v>116</v>
      </c>
      <c r="G8" s="120" t="s">
        <v>117</v>
      </c>
      <c r="H8" s="121" t="s">
        <v>118</v>
      </c>
      <c r="I8" s="121" t="n">
        <v>1793</v>
      </c>
      <c r="J8" s="122" t="n">
        <f aca="false">N8</f>
        <v>1630</v>
      </c>
      <c r="K8" s="123" t="s">
        <v>119</v>
      </c>
      <c r="L8" s="122" t="n">
        <f aca="false">I8</f>
        <v>1793</v>
      </c>
      <c r="M8" s="124" t="s">
        <v>120</v>
      </c>
      <c r="N8" s="124" t="n">
        <v>1630</v>
      </c>
      <c r="O8" s="125" t="n">
        <f aca="false">(Métricas!C12+Métricas!C13)-Métricas!C15</f>
        <v>1628</v>
      </c>
      <c r="P8" s="125" t="n">
        <f aca="false">(Métricas!D12+Métricas!D13)-Métricas!D15</f>
        <v>1593</v>
      </c>
      <c r="Q8" s="125" t="n">
        <f aca="false">(Métricas!E12+Métricas!E13)-Métricas!E15</f>
        <v>1482</v>
      </c>
      <c r="R8" s="125" t="n">
        <f aca="false">(Métricas!F12+Métricas!F13)-Métricas!F15</f>
        <v>1473</v>
      </c>
      <c r="S8" s="125" t="n">
        <f aca="false">(Métricas!G12+Métricas!G13)-Métricas!G15</f>
        <v>1423</v>
      </c>
      <c r="T8" s="125" t="n">
        <f aca="false">(Métricas!H12+Métricas!H13)-Métricas!H15</f>
        <v>1425</v>
      </c>
      <c r="U8" s="125" t="n">
        <f aca="false">(Métricas!I12+Métricas!I13)-Métricas!I15</f>
        <v>1331</v>
      </c>
      <c r="V8" s="125" t="n">
        <f aca="false">(Métricas!J12+Métricas!J13)-Métricas!J15</f>
        <v>1261</v>
      </c>
      <c r="W8" s="125" t="n">
        <f aca="false">(Métricas!K12+Métricas!K13)-Métricas!K15</f>
        <v>1160</v>
      </c>
      <c r="X8" s="125" t="n">
        <f aca="false">(Métricas!L12+Métricas!L13)-Métricas!L15</f>
        <v>1097</v>
      </c>
      <c r="Y8" s="125" t="n">
        <f aca="false">(Métricas!M12+Métricas!M13)-Métricas!M15</f>
        <v>1419</v>
      </c>
      <c r="Z8" s="125" t="n">
        <f aca="false">(Métricas!N12+Métricas!N13)-Métricas!N15</f>
        <v>1499</v>
      </c>
      <c r="AA8" s="125" t="n">
        <f aca="false">(Métricas!O12+Métricas!O13)-Métricas!O15</f>
        <v>1690</v>
      </c>
      <c r="AB8" s="125" t="n">
        <f aca="false">(Métricas!P12+Métricas!P13)-Métricas!P15</f>
        <v>1714</v>
      </c>
      <c r="AC8" s="125" t="n">
        <f aca="false">(Métricas!Q12+Métricas!Q13)-Métricas!Q15</f>
        <v>1798</v>
      </c>
      <c r="AD8" s="125" t="n">
        <f aca="false">(Métricas!R12+Métricas!R13)-Métricas!R15</f>
        <v>1881</v>
      </c>
      <c r="AE8" s="125" t="n">
        <f aca="false">(Métricas!S12+Métricas!S13)-Métricas!S15</f>
        <v>1925</v>
      </c>
      <c r="AF8" s="125" t="n">
        <f aca="false">(Métricas!T12+Métricas!T13)-Métricas!T15</f>
        <v>1979</v>
      </c>
      <c r="AG8" s="125" t="n">
        <f aca="false">(Métricas!U12+Métricas!U13)-Métricas!U15</f>
        <v>2029</v>
      </c>
      <c r="AH8" s="125" t="n">
        <f aca="false">(Métricas!V12+Métricas!V13)-Métricas!V15</f>
        <v>2071</v>
      </c>
      <c r="AI8" s="125" t="n">
        <f aca="false">(Métricas!W12+Métricas!W13)-Métricas!W15</f>
        <v>2101</v>
      </c>
      <c r="AJ8" s="125" t="n">
        <f aca="false">(Métricas!X12+Métricas!X13)-Métricas!X15</f>
        <v>2135</v>
      </c>
      <c r="AK8" s="125" t="n">
        <f aca="false">(Métricas!Y12+Métricas!Y13)-Métricas!Y15</f>
        <v>2151</v>
      </c>
      <c r="AL8" s="125" t="n">
        <f aca="false">(Métricas!Z12+Métricas!Z13)-Métricas!Z15</f>
        <v>2213</v>
      </c>
      <c r="AM8" s="125" t="n">
        <f aca="false">(Métricas!AA12+Métricas!AA13)-Métricas!AA15</f>
        <v>2231</v>
      </c>
      <c r="AN8" s="125" t="n">
        <f aca="false">(Métricas!AB12+Métricas!AB13)-Métricas!AB15</f>
        <v>2243</v>
      </c>
      <c r="AO8" s="125" t="n">
        <f aca="false">(Métricas!AC12+Métricas!AC13)-Métricas!AC15</f>
        <v>2132</v>
      </c>
      <c r="AP8" s="125" t="n">
        <f aca="false">(Métricas!AD12+Métricas!AD13)-Métricas!AD15</f>
        <v>2171</v>
      </c>
      <c r="AQ8" s="125" t="n">
        <f aca="false">(Métricas!AE12+Métricas!AE13)-Métricas!AE15</f>
        <v>2238</v>
      </c>
      <c r="AR8" s="125" t="n">
        <f aca="false">(Métricas!AF12+Métricas!AF13)-Métricas!AF15</f>
        <v>2323</v>
      </c>
      <c r="AS8" s="125" t="n">
        <f aca="false">(Métricas!AG12+Métricas!AG13)-Métricas!AG15</f>
        <v>2361</v>
      </c>
      <c r="AT8" s="125" t="n">
        <f aca="false">(Métricas!AH12+Métricas!AH13)-Métricas!AH15</f>
        <v>2391</v>
      </c>
      <c r="AU8" s="125" t="n">
        <f aca="false">(Métricas!AI12+Métricas!AI13)-Métricas!AI15</f>
        <v>2396</v>
      </c>
      <c r="AV8" s="125" t="n">
        <f aca="false">(Métricas!AJ12+Métricas!AJ13)-Métricas!AJ15</f>
        <v>2393</v>
      </c>
      <c r="AW8" s="125" t="n">
        <f aca="false">(Métricas!AK12+Métricas!AK13)-Métricas!AK15</f>
        <v>2434</v>
      </c>
      <c r="AX8" s="125" t="n">
        <f aca="false">(Métricas!AL12+Métricas!AL13)-Métricas!AL15</f>
        <v>2442</v>
      </c>
      <c r="AY8" s="125" t="n">
        <f aca="false">(Métricas!AM12+Métricas!AM13)-Métricas!AM15</f>
        <v>2415</v>
      </c>
      <c r="AZ8" s="125" t="n">
        <f aca="false">(Métricas!AN12+Métricas!AN13)-Métricas!AN15</f>
        <v>2444</v>
      </c>
      <c r="BA8" s="125" t="n">
        <f aca="false">(Métricas!AO12+Métricas!AO13)-Métricas!AO15</f>
        <v>2388</v>
      </c>
      <c r="BB8" s="125" t="n">
        <f aca="false">(Métricas!AP12+Métricas!AP13)-Métricas!AP15</f>
        <v>2387</v>
      </c>
      <c r="BC8" s="125" t="n">
        <f aca="false">(Métricas!AQ12+Métricas!AQ13)-Métricas!AQ15</f>
        <v>2360</v>
      </c>
      <c r="BD8" s="125" t="n">
        <f aca="false">(Métricas!AR12+Métricas!AR13)-Métricas!AR15</f>
        <v>2414</v>
      </c>
      <c r="BE8" s="125" t="n">
        <f aca="false">(Métricas!AS12+Métricas!AS13)-Métricas!AS15</f>
        <v>2416</v>
      </c>
      <c r="BF8" s="125" t="n">
        <f aca="false">(Métricas!AT12+Métricas!AT13)-Métricas!AT15</f>
        <v>2420</v>
      </c>
      <c r="BG8" s="125" t="n">
        <f aca="false">(Métricas!AU12+Métricas!AU13)-Métricas!AU15</f>
        <v>2438</v>
      </c>
      <c r="BH8" s="125" t="n">
        <f aca="false">(Métricas!AV12+Métricas!AV13)-Métricas!AV15</f>
        <v>2475</v>
      </c>
      <c r="BI8" s="125" t="n">
        <f aca="false">(Métricas!AW12+Métricas!AW13)-Métricas!AW15</f>
        <v>2526</v>
      </c>
      <c r="BJ8" s="125" t="n">
        <f aca="false">(Métricas!AX12+Métricas!AX13)-Métricas!AX15</f>
        <v>0</v>
      </c>
      <c r="BK8" s="125" t="n">
        <f aca="false">(Métricas!AY12+Métricas!AY13)-Métricas!AY15</f>
        <v>0</v>
      </c>
      <c r="BL8" s="125" t="n">
        <f aca="false">(Métricas!AZ12+Métricas!AZ13)-Métricas!AZ15</f>
        <v>0</v>
      </c>
      <c r="BM8" s="125" t="n">
        <f aca="false">(Métricas!BA12+Métricas!BA13)-Métricas!BA15</f>
        <v>0</v>
      </c>
      <c r="BN8" s="125" t="n">
        <f aca="false">(Métricas!BB12+Métricas!BB13)-Métricas!BB15</f>
        <v>0</v>
      </c>
    </row>
    <row r="9" customFormat="false" ht="26.4" hidden="true" customHeight="false" outlineLevel="0" collapsed="false">
      <c r="A9" s="116"/>
      <c r="B9" s="116"/>
      <c r="C9" s="126" t="s">
        <v>125</v>
      </c>
      <c r="D9" s="127"/>
      <c r="E9" s="127"/>
      <c r="F9" s="128"/>
      <c r="G9" s="129"/>
      <c r="H9" s="121" t="s">
        <v>118</v>
      </c>
      <c r="I9" s="121"/>
      <c r="J9" s="122" t="n">
        <f aca="false">N9</f>
        <v>0</v>
      </c>
      <c r="K9" s="123" t="s">
        <v>119</v>
      </c>
      <c r="L9" s="122" t="n">
        <f aca="false">I9</f>
        <v>0</v>
      </c>
      <c r="M9" s="124" t="s">
        <v>120</v>
      </c>
      <c r="N9" s="124"/>
      <c r="O9" s="130" t="n">
        <f aca="false">Métricas!C16</f>
        <v>1543</v>
      </c>
      <c r="P9" s="130" t="n">
        <f aca="false">Métricas!D16</f>
        <v>1481</v>
      </c>
      <c r="Q9" s="130" t="n">
        <f aca="false">Métricas!E16</f>
        <v>1363</v>
      </c>
      <c r="R9" s="130" t="n">
        <f aca="false">Métricas!F16</f>
        <v>1370</v>
      </c>
      <c r="S9" s="130" t="n">
        <f aca="false">Métricas!G16</f>
        <v>1339</v>
      </c>
      <c r="T9" s="130" t="n">
        <f aca="false">Métricas!H16</f>
        <v>1309</v>
      </c>
      <c r="U9" s="130" t="n">
        <f aca="false">Métricas!I16</f>
        <v>1217</v>
      </c>
      <c r="V9" s="130" t="n">
        <f aca="false">Métricas!J16</f>
        <v>1128</v>
      </c>
      <c r="W9" s="130" t="n">
        <f aca="false">Métricas!K16</f>
        <v>1018</v>
      </c>
      <c r="X9" s="130" t="n">
        <f aca="false">Métricas!L16</f>
        <v>952</v>
      </c>
      <c r="Y9" s="130" t="n">
        <f aca="false">Métricas!M16</f>
        <v>1267</v>
      </c>
      <c r="Z9" s="130" t="n">
        <f aca="false">Métricas!N16</f>
        <v>1457</v>
      </c>
      <c r="AA9" s="130" t="n">
        <f aca="false">Métricas!O16</f>
        <v>1542</v>
      </c>
      <c r="AB9" s="130" t="n">
        <f aca="false">Métricas!P16</f>
        <v>1585</v>
      </c>
      <c r="AC9" s="130" t="n">
        <f aca="false">Métricas!Q16</f>
        <v>1702</v>
      </c>
      <c r="AD9" s="130" t="n">
        <f aca="false">Métricas!R16</f>
        <v>1776</v>
      </c>
      <c r="AE9" s="130" t="n">
        <f aca="false">Métricas!S16</f>
        <v>1542</v>
      </c>
      <c r="AF9" s="130" t="n">
        <f aca="false">Métricas!T16</f>
        <v>1878</v>
      </c>
      <c r="AG9" s="130" t="n">
        <f aca="false">Métricas!U16</f>
        <v>1931</v>
      </c>
      <c r="AH9" s="130" t="n">
        <f aca="false">Métricas!V16</f>
        <v>1791</v>
      </c>
      <c r="AI9" s="130" t="n">
        <f aca="false">Métricas!W16</f>
        <v>2020</v>
      </c>
      <c r="AJ9" s="130" t="n">
        <f aca="false">Métricas!X16</f>
        <v>1769</v>
      </c>
      <c r="AK9" s="130" t="n">
        <f aca="false">Métricas!Y16</f>
        <v>1788</v>
      </c>
      <c r="AL9" s="130" t="n">
        <f aca="false">Métricas!Z16</f>
        <v>2139</v>
      </c>
      <c r="AM9" s="130" t="n">
        <f aca="false">Métricas!AA16</f>
        <v>2232</v>
      </c>
      <c r="AN9" s="130" t="n">
        <f aca="false">Métricas!AB16</f>
        <v>2243</v>
      </c>
      <c r="AO9" s="130" t="n">
        <f aca="false">Métricas!AC16</f>
        <v>2132</v>
      </c>
      <c r="AP9" s="130" t="n">
        <f aca="false">Métricas!AD16</f>
        <v>2097</v>
      </c>
      <c r="AQ9" s="130" t="n">
        <f aca="false">Métricas!AE16</f>
        <v>2240</v>
      </c>
      <c r="AR9" s="130" t="n">
        <f aca="false">Métricas!AF16</f>
        <v>2326</v>
      </c>
      <c r="AS9" s="130" t="n">
        <f aca="false">Métricas!AG16</f>
        <v>2313</v>
      </c>
      <c r="AT9" s="130" t="n">
        <f aca="false">Métricas!AH16</f>
        <v>2392</v>
      </c>
      <c r="AU9" s="130" t="n">
        <f aca="false">Métricas!AI16</f>
        <v>2415</v>
      </c>
      <c r="AV9" s="130" t="n">
        <f aca="false">Métricas!AJ16</f>
        <v>2395</v>
      </c>
      <c r="AW9" s="130" t="n">
        <f aca="false">Métricas!AK16</f>
        <v>2455</v>
      </c>
      <c r="AX9" s="130" t="n">
        <f aca="false">Métricas!AL16</f>
        <v>2461</v>
      </c>
      <c r="AY9" s="130" t="n">
        <f aca="false">Métricas!AM16</f>
        <v>2442</v>
      </c>
      <c r="AZ9" s="130" t="n">
        <f aca="false">Métricas!AN16</f>
        <v>2464</v>
      </c>
      <c r="BA9" s="130" t="n">
        <f aca="false">Métricas!AO16</f>
        <v>2405</v>
      </c>
      <c r="BB9" s="130" t="n">
        <f aca="false">Métricas!AP16</f>
        <v>2387</v>
      </c>
      <c r="BC9" s="130" t="n">
        <f aca="false">Métricas!AQ16</f>
        <v>2380</v>
      </c>
      <c r="BD9" s="130" t="n">
        <f aca="false">Métricas!AR16</f>
        <v>2418</v>
      </c>
      <c r="BE9" s="130" t="n">
        <f aca="false">Métricas!AS16</f>
        <v>2426</v>
      </c>
      <c r="BF9" s="130" t="n">
        <f aca="false">Métricas!AT16</f>
        <v>2430</v>
      </c>
      <c r="BG9" s="130" t="n">
        <f aca="false">Métricas!AU16</f>
        <v>2451</v>
      </c>
      <c r="BH9" s="130" t="n">
        <f aca="false">Métricas!AV16</f>
        <v>2483</v>
      </c>
      <c r="BI9" s="130" t="n">
        <f aca="false">Métricas!AW16</f>
        <v>2537</v>
      </c>
      <c r="BJ9" s="130" t="n">
        <f aca="false">Métricas!AX16</f>
        <v>0</v>
      </c>
      <c r="BK9" s="130" t="n">
        <f aca="false">Métricas!AY16</f>
        <v>0</v>
      </c>
      <c r="BL9" s="130" t="n">
        <f aca="false">Métricas!AZ16</f>
        <v>0</v>
      </c>
      <c r="BM9" s="130" t="n">
        <f aca="false">Métricas!BA16</f>
        <v>0</v>
      </c>
      <c r="BN9" s="130" t="n">
        <f aca="false">Métricas!BB16</f>
        <v>0</v>
      </c>
    </row>
    <row r="10" customFormat="false" ht="26.4" hidden="true" customHeight="false" outlineLevel="0" collapsed="false">
      <c r="A10" s="116"/>
      <c r="B10" s="116"/>
      <c r="C10" s="126" t="s">
        <v>126</v>
      </c>
      <c r="D10" s="127"/>
      <c r="E10" s="127"/>
      <c r="F10" s="128"/>
      <c r="G10" s="129"/>
      <c r="H10" s="121" t="s">
        <v>118</v>
      </c>
      <c r="I10" s="121"/>
      <c r="J10" s="122" t="n">
        <f aca="false">N10</f>
        <v>0</v>
      </c>
      <c r="K10" s="123" t="s">
        <v>119</v>
      </c>
      <c r="L10" s="122" t="n">
        <f aca="false">I10</f>
        <v>0</v>
      </c>
      <c r="M10" s="124" t="s">
        <v>120</v>
      </c>
      <c r="N10" s="124"/>
      <c r="O10" s="130" t="n">
        <f aca="false">Métricas!C17</f>
        <v>110</v>
      </c>
      <c r="P10" s="130" t="n">
        <f aca="false">Métricas!D17</f>
        <v>126</v>
      </c>
      <c r="Q10" s="130" t="n">
        <f aca="false">Métricas!E17</f>
        <v>124</v>
      </c>
      <c r="R10" s="130" t="n">
        <f aca="false">Métricas!F17</f>
        <v>125</v>
      </c>
      <c r="S10" s="130" t="n">
        <f aca="false">Métricas!G17</f>
        <v>127</v>
      </c>
      <c r="T10" s="130" t="n">
        <f aca="false">Métricas!H17</f>
        <v>122</v>
      </c>
      <c r="U10" s="130" t="n">
        <f aca="false">Métricas!I17</f>
        <v>134</v>
      </c>
      <c r="V10" s="130" t="n">
        <f aca="false">Métricas!J17</f>
        <v>143</v>
      </c>
      <c r="W10" s="130" t="n">
        <f aca="false">Métricas!K17</f>
        <v>148</v>
      </c>
      <c r="X10" s="130" t="n">
        <f aca="false">Métricas!L17</f>
        <v>100</v>
      </c>
      <c r="Y10" s="130" t="n">
        <f aca="false">Métricas!M17</f>
        <v>182</v>
      </c>
      <c r="Z10" s="130" t="n">
        <f aca="false">Métricas!N17</f>
        <v>248</v>
      </c>
      <c r="AA10" s="130" t="n">
        <f aca="false">Métricas!O17</f>
        <v>0</v>
      </c>
      <c r="AB10" s="130" t="n">
        <f aca="false">Métricas!P17</f>
        <v>260</v>
      </c>
      <c r="AC10" s="130" t="n">
        <f aca="false">Métricas!Q17</f>
        <v>269</v>
      </c>
      <c r="AD10" s="130" t="n">
        <f aca="false">Métricas!R17</f>
        <v>272</v>
      </c>
      <c r="AE10" s="130" t="n">
        <f aca="false">Métricas!S17</f>
        <v>281</v>
      </c>
      <c r="AF10" s="130" t="n">
        <f aca="false">Métricas!T17</f>
        <v>280</v>
      </c>
      <c r="AG10" s="130" t="n">
        <f aca="false">Métricas!U17</f>
        <v>287</v>
      </c>
      <c r="AH10" s="130" t="n">
        <f aca="false">Métricas!V17</f>
        <v>294</v>
      </c>
      <c r="AI10" s="130" t="n">
        <f aca="false">Métricas!W17</f>
        <v>296</v>
      </c>
      <c r="AJ10" s="130" t="n">
        <f aca="false">Métricas!X17</f>
        <v>295</v>
      </c>
      <c r="AK10" s="130" t="n">
        <f aca="false">Métricas!Y17</f>
        <v>295</v>
      </c>
      <c r="AL10" s="130" t="n">
        <f aca="false">Métricas!Z17</f>
        <v>296</v>
      </c>
      <c r="AM10" s="130" t="n">
        <f aca="false">Métricas!AA17</f>
        <v>295</v>
      </c>
      <c r="AN10" s="130" t="n">
        <f aca="false">Métricas!AB17</f>
        <v>295</v>
      </c>
      <c r="AO10" s="130" t="n">
        <f aca="false">Métricas!AC17</f>
        <v>294</v>
      </c>
      <c r="AP10" s="130" t="n">
        <f aca="false">Métricas!AD17</f>
        <v>294</v>
      </c>
      <c r="AQ10" s="130" t="n">
        <f aca="false">Métricas!AE17</f>
        <v>294</v>
      </c>
      <c r="AR10" s="130" t="n">
        <f aca="false">Métricas!AF17</f>
        <v>291</v>
      </c>
      <c r="AS10" s="130" t="n">
        <f aca="false">Métricas!AG17</f>
        <v>291</v>
      </c>
      <c r="AT10" s="130" t="n">
        <f aca="false">Métricas!AH17</f>
        <v>295</v>
      </c>
      <c r="AU10" s="130" t="n">
        <f aca="false">Métricas!AI17</f>
        <v>303</v>
      </c>
      <c r="AV10" s="130" t="n">
        <f aca="false">Métricas!AJ17</f>
        <v>304</v>
      </c>
      <c r="AW10" s="130" t="n">
        <f aca="false">Métricas!AK17</f>
        <v>307</v>
      </c>
      <c r="AX10" s="130" t="n">
        <f aca="false">Métricas!AL17</f>
        <v>292</v>
      </c>
      <c r="AY10" s="130" t="n">
        <f aca="false">Métricas!AM17</f>
        <v>275</v>
      </c>
      <c r="AZ10" s="130" t="n">
        <f aca="false">Métricas!AN17</f>
        <v>277</v>
      </c>
      <c r="BA10" s="130" t="n">
        <f aca="false">Métricas!AO17</f>
        <v>218</v>
      </c>
      <c r="BB10" s="130" t="n">
        <f aca="false">Métricas!AP17</f>
        <v>217</v>
      </c>
      <c r="BC10" s="130" t="n">
        <f aca="false">Métricas!AQ17</f>
        <v>234</v>
      </c>
      <c r="BD10" s="130" t="n">
        <f aca="false">Métricas!AR17</f>
        <v>245</v>
      </c>
      <c r="BE10" s="130" t="n">
        <f aca="false">Métricas!AS17</f>
        <v>251</v>
      </c>
      <c r="BF10" s="130" t="n">
        <f aca="false">Métricas!AT17</f>
        <v>256</v>
      </c>
      <c r="BG10" s="130" t="n">
        <f aca="false">Métricas!AU17</f>
        <v>266</v>
      </c>
      <c r="BH10" s="130" t="n">
        <f aca="false">Métricas!AV17</f>
        <v>273</v>
      </c>
      <c r="BI10" s="130" t="n">
        <f aca="false">Métricas!AW17</f>
        <v>280</v>
      </c>
      <c r="BJ10" s="130" t="n">
        <f aca="false">Métricas!AX17</f>
        <v>0</v>
      </c>
      <c r="BK10" s="130" t="n">
        <f aca="false">Métricas!AY17</f>
        <v>0</v>
      </c>
      <c r="BL10" s="130" t="n">
        <f aca="false">Métricas!AZ17</f>
        <v>0</v>
      </c>
      <c r="BM10" s="130" t="n">
        <f aca="false">Métricas!BA17</f>
        <v>0</v>
      </c>
      <c r="BN10" s="130" t="n">
        <f aca="false">Métricas!BB17</f>
        <v>0</v>
      </c>
    </row>
    <row r="11" customFormat="false" ht="46.5" hidden="false" customHeight="true" outlineLevel="0" collapsed="false">
      <c r="A11" s="116"/>
      <c r="B11" s="116" t="n">
        <v>4</v>
      </c>
      <c r="C11" s="117" t="s">
        <v>127</v>
      </c>
      <c r="D11" s="118" t="s">
        <v>128</v>
      </c>
      <c r="E11" s="118" t="s">
        <v>115</v>
      </c>
      <c r="F11" s="119" t="s">
        <v>116</v>
      </c>
      <c r="G11" s="120" t="s">
        <v>129</v>
      </c>
      <c r="H11" s="131" t="s">
        <v>120</v>
      </c>
      <c r="I11" s="131" t="n">
        <v>0.9</v>
      </c>
      <c r="J11" s="132" t="n">
        <f aca="false">I11</f>
        <v>0.9</v>
      </c>
      <c r="K11" s="132" t="s">
        <v>119</v>
      </c>
      <c r="L11" s="132" t="n">
        <f aca="false">N11</f>
        <v>1</v>
      </c>
      <c r="M11" s="133" t="s">
        <v>118</v>
      </c>
      <c r="N11" s="133" t="n">
        <v>1</v>
      </c>
      <c r="O11" s="134" t="n">
        <f aca="false">IF(O6=0,0,(O7/O6))</f>
        <v>2.59090909090909</v>
      </c>
      <c r="P11" s="134" t="n">
        <f aca="false">IF(P6=0,0,(P7/P6))</f>
        <v>1.78947368421053</v>
      </c>
      <c r="Q11" s="134" t="n">
        <f aca="false">IF(Q6=0,0,(Q7/Q6))</f>
        <v>3.86046511627907</v>
      </c>
      <c r="R11" s="134" t="n">
        <f aca="false">IF(R6=0,0,(R7/R6))</f>
        <v>0.831168831168831</v>
      </c>
      <c r="S11" s="134" t="n">
        <f aca="false">IF(S6=0,0,(S7/S6))</f>
        <v>1.68852459016393</v>
      </c>
      <c r="T11" s="134" t="n">
        <f aca="false">IF(T6=0,0,(T7/T6))</f>
        <v>1.56923076923077</v>
      </c>
      <c r="U11" s="134" t="n">
        <f aca="false">IF(U6=0,0,(U7/U6))</f>
        <v>1.92391304347826</v>
      </c>
      <c r="V11" s="134" t="n">
        <f aca="false">IF(V6=0,0,(V7/V6))</f>
        <v>2.76</v>
      </c>
      <c r="W11" s="134" t="n">
        <f aca="false">IF(W6=0,0,(W7/W6))</f>
        <v>2.35211267605634</v>
      </c>
      <c r="X11" s="134" t="n">
        <f aca="false">IF(X6=0,0,(X7/X6))</f>
        <v>1.84</v>
      </c>
      <c r="Y11" s="134" t="n">
        <f aca="false">IF(Y6=0,0,(Y7/Y6))</f>
        <v>2.22448979591837</v>
      </c>
      <c r="Z11" s="134" t="n">
        <f aca="false">IF(Z6=0,0,(Z7/Z6))</f>
        <v>0.230434782608696</v>
      </c>
      <c r="AA11" s="134" t="n">
        <f aca="false">IF(AA6=0,0,(AA7/AA6))</f>
        <v>0.364406779661017</v>
      </c>
      <c r="AB11" s="134" t="n">
        <f aca="false">IF(AB6=0,0,(AB7/AB6))</f>
        <v>0.81981981981982</v>
      </c>
      <c r="AC11" s="134" t="n">
        <f aca="false">IF(AC6=0,0,(AC7/AC6))</f>
        <v>0.456375838926174</v>
      </c>
      <c r="AD11" s="134" t="n">
        <f aca="false">IF(AD6=0,0,(AD7/AD6))</f>
        <v>0.37962962962963</v>
      </c>
      <c r="AE11" s="134" t="n">
        <f aca="false">IF(AE6=0,0,(AE7/AE6))</f>
        <v>0.610526315789474</v>
      </c>
      <c r="AF11" s="134" t="n">
        <f aca="false">IF(AF6=0,0,(AF7/AF6))</f>
        <v>0.436170212765957</v>
      </c>
      <c r="AG11" s="134" t="n">
        <f aca="false">IF(AG6=0,0,(AG7/AG6))</f>
        <v>0.440860215053763</v>
      </c>
      <c r="AH11" s="134" t="n">
        <f aca="false">IF(AH6=0,0,(AH7/AH6))</f>
        <v>0.480769230769231</v>
      </c>
      <c r="AI11" s="134" t="n">
        <f aca="false">IF(AI6=0,0,(AI7/AI6))</f>
        <v>0.697674418604651</v>
      </c>
      <c r="AJ11" s="134" t="n">
        <f aca="false">IF(AJ6=0,0,(AJ7/AJ6))</f>
        <v>0.655555555555556</v>
      </c>
      <c r="AK11" s="134" t="n">
        <f aca="false">IF(AK6=0,0,(AK7/AK6))</f>
        <v>0.854166666666667</v>
      </c>
      <c r="AL11" s="134" t="n">
        <f aca="false">IF(AL6=0,0,(AL7/AL6))</f>
        <v>0.480392156862745</v>
      </c>
      <c r="AM11" s="134" t="n">
        <f aca="false">IF(AM6=0,0,(AM7/AM6))</f>
        <v>0.222222222222222</v>
      </c>
      <c r="AN11" s="134" t="n">
        <f aca="false">IF(AN6=0,0,(AN7/AN6))</f>
        <v>0.0833333333333333</v>
      </c>
      <c r="AO11" s="134" t="n">
        <f aca="false">IF(AO6=0,0,(AO7/AO6))</f>
        <v>10.25</v>
      </c>
      <c r="AP11" s="134" t="n">
        <f aca="false">IF(AP6=0,0,(AP7/AP6))</f>
        <v>0.546511627906977</v>
      </c>
      <c r="AQ11" s="134" t="n">
        <f aca="false">IF(AQ6=0,0,(AQ7/AQ6))</f>
        <v>0.390909090909091</v>
      </c>
      <c r="AR11" s="134" t="n">
        <f aca="false">IF(AR6=0,0,(AR7/AR6))</f>
        <v>0.32</v>
      </c>
      <c r="AS11" s="134" t="n">
        <f aca="false">IF(AS6=0,0,(AS7/AS6))</f>
        <v>0.650485436893204</v>
      </c>
      <c r="AT11" s="134" t="n">
        <f aca="false">IF(AT6=0,0,(AT7/AT6))</f>
        <v>0.82051282051282</v>
      </c>
      <c r="AU11" s="134" t="n">
        <f aca="false">IF(AU6=0,0,(AU7/AU6))</f>
        <v>0.952830188679245</v>
      </c>
      <c r="AV11" s="134" t="n">
        <f aca="false">IF(AV6=0,0,(AV7/AV6))</f>
        <v>1.18965517241379</v>
      </c>
      <c r="AW11" s="134" t="n">
        <f aca="false">IF(AW6=0,0,(AW7/AW6))</f>
        <v>0.565217391304348</v>
      </c>
      <c r="AX11" s="134" t="n">
        <f aca="false">IF(AX6=0,0,(AX7/AX6))</f>
        <v>1.12871287128713</v>
      </c>
      <c r="AY11" s="134" t="n">
        <f aca="false">IF(AY6=0,0,(AY7/AY6))</f>
        <v>1.53488372093023</v>
      </c>
      <c r="AZ11" s="134" t="n">
        <f aca="false">IF(AZ6=0,0,(AZ7/AZ6))</f>
        <v>0.936170212765957</v>
      </c>
      <c r="BA11" s="134" t="n">
        <f aca="false">IF(BA6=0,0,(BA7/BA6))</f>
        <v>2.26666666666667</v>
      </c>
      <c r="BB11" s="134" t="n">
        <f aca="false">IF(BB6=0,0,(BB7/BB6))</f>
        <v>1.4</v>
      </c>
      <c r="BC11" s="134" t="n">
        <f aca="false">IF(BC6=0,0,(BC7/BC6))</f>
        <v>1.51162790697674</v>
      </c>
      <c r="BD11" s="134" t="n">
        <f aca="false">IF(BD6=0,0,(BD7/BD6))</f>
        <v>0.583333333333333</v>
      </c>
      <c r="BE11" s="134" t="n">
        <f aca="false">IF(BE6=0,0,(BE7/BE6))</f>
        <v>1</v>
      </c>
      <c r="BF11" s="134" t="n">
        <f aca="false">IF(BF6=0,0,(BF7/BF6))</f>
        <v>1.1063829787234</v>
      </c>
      <c r="BG11" s="134" t="n">
        <f aca="false">IF(BG6=0,0,(BG7/BG6))</f>
        <v>0.74468085106383</v>
      </c>
      <c r="BH11" s="134" t="n">
        <f aca="false">IF(BH6=0,0,(BH7/BH6))</f>
        <v>0.717391304347826</v>
      </c>
      <c r="BI11" s="134" t="n">
        <f aca="false">IF(BI6=0,0,(BI7/BI6))</f>
        <v>0.558558558558558</v>
      </c>
      <c r="BJ11" s="134" t="n">
        <f aca="false">IF(BJ6=0,0,(BJ7/BJ6))</f>
        <v>0</v>
      </c>
      <c r="BK11" s="134" t="n">
        <f aca="false">IF(BK6=0,0,(BK7/BK6))</f>
        <v>0</v>
      </c>
      <c r="BL11" s="134" t="n">
        <f aca="false">IF(BL6=0,0,(BL7/BL6))</f>
        <v>0</v>
      </c>
      <c r="BM11" s="134" t="n">
        <f aca="false">IF(BM6=0,0,(BM7/BM6))</f>
        <v>0</v>
      </c>
      <c r="BN11" s="134" t="n">
        <f aca="false">IF(BN6=0,0,(BN7/BN6))</f>
        <v>0</v>
      </c>
    </row>
    <row r="12" customFormat="false" ht="46.5" hidden="false" customHeight="true" outlineLevel="0" collapsed="false">
      <c r="A12" s="135" t="s">
        <v>130</v>
      </c>
      <c r="B12" s="136" t="n">
        <v>5</v>
      </c>
      <c r="C12" s="137" t="s">
        <v>131</v>
      </c>
      <c r="D12" s="138" t="s">
        <v>132</v>
      </c>
      <c r="E12" s="139" t="s">
        <v>115</v>
      </c>
      <c r="F12" s="138" t="s">
        <v>116</v>
      </c>
      <c r="G12" s="140" t="s">
        <v>133</v>
      </c>
      <c r="H12" s="121" t="s">
        <v>118</v>
      </c>
      <c r="I12" s="121" t="n">
        <v>7</v>
      </c>
      <c r="J12" s="122" t="n">
        <f aca="false">N12</f>
        <v>5</v>
      </c>
      <c r="K12" s="123" t="s">
        <v>119</v>
      </c>
      <c r="L12" s="122" t="n">
        <f aca="false">I12</f>
        <v>7</v>
      </c>
      <c r="M12" s="124" t="s">
        <v>120</v>
      </c>
      <c r="N12" s="124" t="n">
        <v>5</v>
      </c>
      <c r="O12" s="125" t="n">
        <f aca="false">Métricas!C9-Métricas!C19</f>
        <v>17</v>
      </c>
      <c r="P12" s="125" t="n">
        <f aca="false">Métricas!D9-Métricas!D19</f>
        <v>69</v>
      </c>
      <c r="Q12" s="125" t="n">
        <f aca="false">Métricas!E9-Métricas!E19</f>
        <v>19</v>
      </c>
      <c r="R12" s="125" t="n">
        <f aca="false">Métricas!F9-Métricas!F19</f>
        <v>25</v>
      </c>
      <c r="S12" s="125" t="n">
        <f aca="false">Métricas!G9-Métricas!G19</f>
        <v>57</v>
      </c>
      <c r="T12" s="125" t="n">
        <f aca="false">Métricas!H9-Métricas!H19</f>
        <v>43</v>
      </c>
      <c r="U12" s="125" t="n">
        <f aca="false">Métricas!I9-Métricas!I19</f>
        <v>36</v>
      </c>
      <c r="V12" s="125" t="n">
        <f aca="false">Métricas!J9-Métricas!J19</f>
        <v>17</v>
      </c>
      <c r="W12" s="125" t="n">
        <f aca="false">Métricas!K9-Métricas!K19</f>
        <v>1</v>
      </c>
      <c r="X12" s="125" t="n">
        <f aca="false">Métricas!L9-Métricas!L19</f>
        <v>23</v>
      </c>
      <c r="Y12" s="125" t="n">
        <f aca="false">Métricas!M9-Métricas!M19</f>
        <v>23</v>
      </c>
      <c r="Z12" s="125" t="n">
        <f aca="false">Métricas!N9-Métricas!N19</f>
        <v>31</v>
      </c>
      <c r="AA12" s="125" t="n">
        <f aca="false">Métricas!O9-Métricas!O19</f>
        <v>16</v>
      </c>
      <c r="AB12" s="125" t="n">
        <f aca="false">Métricas!P9-Métricas!P19</f>
        <v>37</v>
      </c>
      <c r="AC12" s="125" t="n">
        <f aca="false">Métricas!Q9-Métricas!Q19</f>
        <v>14</v>
      </c>
      <c r="AD12" s="125" t="n">
        <f aca="false">Métricas!R9-Métricas!R19</f>
        <v>-365</v>
      </c>
      <c r="AE12" s="125" t="n">
        <f aca="false">Métricas!S9-Métricas!S19</f>
        <v>5</v>
      </c>
      <c r="AF12" s="125" t="n">
        <f aca="false">Métricas!T9-Métricas!T19</f>
        <v>4</v>
      </c>
      <c r="AG12" s="125" t="n">
        <f aca="false">Métricas!U9-Métricas!U19</f>
        <v>0</v>
      </c>
      <c r="AH12" s="125" t="n">
        <f aca="false">Métricas!V9-Métricas!V19</f>
        <v>4</v>
      </c>
      <c r="AI12" s="125" t="n">
        <f aca="false">Métricas!W9-Métricas!W19</f>
        <v>17</v>
      </c>
      <c r="AJ12" s="125" t="n">
        <f aca="false">Métricas!X9-Métricas!X19</f>
        <v>0</v>
      </c>
      <c r="AK12" s="125" t="n">
        <f aca="false">Métricas!Y9-Métricas!Y19</f>
        <v>-11</v>
      </c>
      <c r="AL12" s="125" t="n">
        <f aca="false">Métricas!Z9-Métricas!Z19</f>
        <v>-8</v>
      </c>
      <c r="AM12" s="125" t="n">
        <f aca="false">Métricas!AA9-Métricas!AA19</f>
        <v>8</v>
      </c>
      <c r="AN12" s="125" t="n">
        <f aca="false">Métricas!AB9-Métricas!AB19</f>
        <v>9</v>
      </c>
      <c r="AO12" s="125" t="n">
        <f aca="false">Métricas!AC9-Métricas!AC19</f>
        <v>7</v>
      </c>
      <c r="AP12" s="125" t="n">
        <f aca="false">Métricas!AD9-Métricas!AD19</f>
        <v>25</v>
      </c>
      <c r="AQ12" s="125" t="n">
        <f aca="false">Métricas!AE9-Métricas!AE19</f>
        <v>21</v>
      </c>
      <c r="AR12" s="125" t="n">
        <f aca="false">Métricas!AF9-Métricas!AF19</f>
        <v>21</v>
      </c>
      <c r="AS12" s="125" t="n">
        <f aca="false">Métricas!AG9-Métricas!AG19</f>
        <v>8</v>
      </c>
      <c r="AT12" s="125" t="n">
        <f aca="false">Métricas!AH9-Métricas!AH19</f>
        <v>7</v>
      </c>
      <c r="AU12" s="125" t="n">
        <f aca="false">Métricas!AI9-Métricas!AI19</f>
        <v>7</v>
      </c>
      <c r="AV12" s="125" t="n">
        <f aca="false">Métricas!AJ9-Métricas!AJ19</f>
        <v>8</v>
      </c>
      <c r="AW12" s="125" t="n">
        <f aca="false">Métricas!AK9-Métricas!AK19</f>
        <v>6</v>
      </c>
      <c r="AX12" s="125" t="n">
        <f aca="false">Métricas!AL9-Métricas!AL19</f>
        <v>1</v>
      </c>
      <c r="AY12" s="125" t="n">
        <f aca="false">Métricas!AM9-Métricas!AM19</f>
        <v>1</v>
      </c>
      <c r="AZ12" s="125" t="n">
        <f aca="false">Métricas!AN9-Métricas!AN19</f>
        <v>4</v>
      </c>
      <c r="BA12" s="125" t="n">
        <f aca="false">Métricas!AO9-Métricas!AO19</f>
        <v>1</v>
      </c>
      <c r="BB12" s="125" t="n">
        <f aca="false">Métricas!AP9-Métricas!AP19</f>
        <v>4</v>
      </c>
      <c r="BC12" s="125" t="n">
        <f aca="false">Métricas!AQ9-Métricas!AQ19</f>
        <v>3</v>
      </c>
      <c r="BD12" s="125" t="n">
        <f aca="false">Métricas!AR9-Métricas!AR19</f>
        <v>5</v>
      </c>
      <c r="BE12" s="125" t="n">
        <f aca="false">Métricas!AS9-Métricas!AS19</f>
        <v>3</v>
      </c>
      <c r="BF12" s="125" t="n">
        <f aca="false">Métricas!AT9-Métricas!AT19</f>
        <v>4</v>
      </c>
      <c r="BG12" s="125" t="n">
        <f aca="false">Métricas!AU9-Métricas!AU19</f>
        <v>1</v>
      </c>
      <c r="BH12" s="125" t="n">
        <f aca="false">Métricas!AV9-Métricas!AV19</f>
        <v>4</v>
      </c>
      <c r="BI12" s="125" t="n">
        <f aca="false">Métricas!AW9-Métricas!AW19</f>
        <v>15</v>
      </c>
      <c r="BJ12" s="125" t="n">
        <f aca="false">Métricas!AX9-Métricas!AX19</f>
        <v>0</v>
      </c>
      <c r="BK12" s="125" t="n">
        <f aca="false">Métricas!AY9-Métricas!AY19</f>
        <v>0</v>
      </c>
      <c r="BL12" s="125" t="n">
        <f aca="false">Métricas!AZ9-Métricas!AZ19</f>
        <v>0</v>
      </c>
      <c r="BM12" s="125" t="n">
        <f aca="false">Métricas!BA9-Métricas!BA19</f>
        <v>0</v>
      </c>
      <c r="BN12" s="125" t="n">
        <f aca="false">Métricas!BB9-Métricas!BB19</f>
        <v>0</v>
      </c>
    </row>
    <row r="13" customFormat="false" ht="46.5" hidden="false" customHeight="true" outlineLevel="0" collapsed="false">
      <c r="A13" s="135"/>
      <c r="B13" s="136" t="s">
        <v>134</v>
      </c>
      <c r="C13" s="137" t="s">
        <v>135</v>
      </c>
      <c r="D13" s="138" t="s">
        <v>136</v>
      </c>
      <c r="E13" s="139" t="s">
        <v>115</v>
      </c>
      <c r="F13" s="138" t="s">
        <v>116</v>
      </c>
      <c r="G13" s="140" t="s">
        <v>137</v>
      </c>
      <c r="H13" s="121" t="s">
        <v>118</v>
      </c>
      <c r="I13" s="121" t="n">
        <v>45</v>
      </c>
      <c r="J13" s="122" t="n">
        <f aca="false">N13</f>
        <v>30</v>
      </c>
      <c r="K13" s="123" t="s">
        <v>119</v>
      </c>
      <c r="L13" s="122" t="n">
        <f aca="false">I13</f>
        <v>45</v>
      </c>
      <c r="M13" s="124" t="s">
        <v>120</v>
      </c>
      <c r="N13" s="124" t="n">
        <v>30</v>
      </c>
      <c r="O13" s="125" t="n">
        <f aca="false">Métricas!C9-Métricas!C20</f>
        <v>420</v>
      </c>
      <c r="P13" s="125" t="n">
        <f aca="false">Métricas!D9-Métricas!D20</f>
        <v>383</v>
      </c>
      <c r="Q13" s="125" t="n">
        <f aca="false">Métricas!E9-Métricas!E20</f>
        <v>590</v>
      </c>
      <c r="R13" s="125" t="n">
        <f aca="false">Métricas!F9-Métricas!F20</f>
        <v>635</v>
      </c>
      <c r="S13" s="125" t="n">
        <f aca="false">Métricas!G9-Métricas!G20</f>
        <v>667</v>
      </c>
      <c r="T13" s="125" t="n">
        <f aca="false">Métricas!H9-Métricas!H20</f>
        <v>676</v>
      </c>
      <c r="U13" s="125" t="n">
        <f aca="false">Métricas!I9-Métricas!I20</f>
        <v>390</v>
      </c>
      <c r="V13" s="125" t="n">
        <f aca="false">Métricas!J9-Métricas!J20</f>
        <v>399</v>
      </c>
      <c r="W13" s="125" t="n">
        <f aca="false">Métricas!K9-Métricas!K20</f>
        <v>757</v>
      </c>
      <c r="X13" s="125" t="n">
        <f aca="false">Métricas!L9-Métricas!L20</f>
        <v>842</v>
      </c>
      <c r="Y13" s="125" t="n">
        <f aca="false">Métricas!M9-Métricas!M20</f>
        <v>842</v>
      </c>
      <c r="Z13" s="125" t="n">
        <f aca="false">Métricas!N9-Métricas!N20</f>
        <v>850</v>
      </c>
      <c r="AA13" s="125" t="n">
        <f aca="false">Métricas!O9-Métricas!O20</f>
        <v>892</v>
      </c>
      <c r="AB13" s="125" t="n">
        <f aca="false">Métricas!P9-Métricas!P20</f>
        <v>912</v>
      </c>
      <c r="AC13" s="125" t="n">
        <f aca="false">Métricas!Q9-Métricas!Q20</f>
        <v>945</v>
      </c>
      <c r="AD13" s="125" t="n">
        <f aca="false">Métricas!R9-Métricas!R20</f>
        <v>296</v>
      </c>
      <c r="AE13" s="125" t="n">
        <f aca="false">Métricas!S9-Métricas!S20</f>
        <v>691</v>
      </c>
      <c r="AF13" s="125" t="n">
        <f aca="false">Métricas!T9-Métricas!T20</f>
        <v>511</v>
      </c>
      <c r="AG13" s="125" t="n">
        <f aca="false">Métricas!U9-Métricas!U20</f>
        <v>483</v>
      </c>
      <c r="AH13" s="125" t="n">
        <f aca="false">Métricas!V9-Métricas!V20</f>
        <v>523</v>
      </c>
      <c r="AI13" s="125" t="n">
        <f aca="false">Métricas!W9-Métricas!W20</f>
        <v>550</v>
      </c>
      <c r="AJ13" s="125" t="n">
        <f aca="false">Métricas!X9-Métricas!X20</f>
        <v>340</v>
      </c>
      <c r="AK13" s="125" t="n">
        <f aca="false">Métricas!Y9-Métricas!Y20</f>
        <v>323</v>
      </c>
      <c r="AL13" s="125" t="n">
        <f aca="false">Métricas!Z9-Métricas!Z20</f>
        <v>214</v>
      </c>
      <c r="AM13" s="125" t="n">
        <f aca="false">Métricas!AA9-Métricas!AA20</f>
        <v>372</v>
      </c>
      <c r="AN13" s="125" t="n">
        <f aca="false">Métricas!AB9-Métricas!AB20</f>
        <v>373</v>
      </c>
      <c r="AO13" s="125" t="n">
        <f aca="false">Métricas!AC9-Métricas!AC20</f>
        <v>373</v>
      </c>
      <c r="AP13" s="125" t="n">
        <f aca="false">Métricas!AD9-Métricas!AD20</f>
        <v>531</v>
      </c>
      <c r="AQ13" s="125" t="n">
        <f aca="false">Métricas!AE9-Métricas!AE20</f>
        <v>555</v>
      </c>
      <c r="AR13" s="125" t="n">
        <f aca="false">Métricas!AF9-Métricas!AF20</f>
        <v>582</v>
      </c>
      <c r="AS13" s="125" t="n">
        <f aca="false">Métricas!AG9-Métricas!AG20</f>
        <v>580</v>
      </c>
      <c r="AT13" s="125" t="n">
        <f aca="false">Métricas!AH9-Métricas!AH20</f>
        <v>615</v>
      </c>
      <c r="AU13" s="125" t="n">
        <f aca="false">Métricas!AI9-Métricas!AI20</f>
        <v>435</v>
      </c>
      <c r="AV13" s="125" t="n">
        <f aca="false">Métricas!AJ9-Métricas!AJ20</f>
        <v>463</v>
      </c>
      <c r="AW13" s="125" t="n">
        <f aca="false">Métricas!AK9-Métricas!AK20</f>
        <v>491</v>
      </c>
      <c r="AX13" s="125" t="n">
        <f aca="false">Métricas!AL9-Métricas!AL20</f>
        <v>497</v>
      </c>
      <c r="AY13" s="125" t="n">
        <f aca="false">Métricas!AM9-Métricas!AM20</f>
        <v>526</v>
      </c>
      <c r="AZ13" s="125" t="n">
        <f aca="false">Métricas!AN9-Métricas!AN20</f>
        <v>559</v>
      </c>
      <c r="BA13" s="125" t="n">
        <f aca="false">Métricas!AO9-Métricas!AO20</f>
        <v>589</v>
      </c>
      <c r="BB13" s="125" t="n">
        <f aca="false">Métricas!AP9-Métricas!AP20</f>
        <v>628</v>
      </c>
      <c r="BC13" s="125" t="n">
        <f aca="false">Métricas!AQ9-Métricas!AQ20</f>
        <v>652</v>
      </c>
      <c r="BD13" s="125" t="n">
        <f aca="false">Métricas!AR9-Métricas!AR20</f>
        <v>311</v>
      </c>
      <c r="BE13" s="125" t="n">
        <f aca="false">Métricas!AS9-Métricas!AS20</f>
        <v>354</v>
      </c>
      <c r="BF13" s="125" t="n">
        <f aca="false">Métricas!AT9-Métricas!AT20</f>
        <v>359</v>
      </c>
      <c r="BG13" s="125" t="n">
        <f aca="false">Métricas!AU9-Métricas!AU20</f>
        <v>345</v>
      </c>
      <c r="BH13" s="125" t="n">
        <f aca="false">Métricas!AV9-Métricas!AV20</f>
        <v>335</v>
      </c>
      <c r="BI13" s="125" t="n">
        <f aca="false">Métricas!AW9-Métricas!AW20</f>
        <v>266</v>
      </c>
      <c r="BJ13" s="125" t="n">
        <f aca="false">Métricas!AX9-Métricas!AX20</f>
        <v>0</v>
      </c>
      <c r="BK13" s="125" t="n">
        <f aca="false">Métricas!AY9-Métricas!AY20</f>
        <v>0</v>
      </c>
      <c r="BL13" s="125" t="n">
        <f aca="false">Métricas!AZ9-Métricas!AZ20</f>
        <v>0</v>
      </c>
      <c r="BM13" s="125" t="n">
        <f aca="false">Métricas!BA9-Métricas!BA20</f>
        <v>0</v>
      </c>
      <c r="BN13" s="125" t="n">
        <f aca="false">Métricas!BB9-Métricas!BB20</f>
        <v>0</v>
      </c>
    </row>
    <row r="14" customFormat="false" ht="46.5" hidden="false" customHeight="true" outlineLevel="0" collapsed="false">
      <c r="A14" s="135"/>
      <c r="B14" s="136" t="s">
        <v>138</v>
      </c>
      <c r="C14" s="137" t="s">
        <v>139</v>
      </c>
      <c r="D14" s="138" t="s">
        <v>136</v>
      </c>
      <c r="E14" s="139" t="s">
        <v>115</v>
      </c>
      <c r="F14" s="138" t="s">
        <v>116</v>
      </c>
      <c r="G14" s="140" t="s">
        <v>137</v>
      </c>
      <c r="H14" s="121" t="s">
        <v>118</v>
      </c>
      <c r="I14" s="121" t="n">
        <v>15</v>
      </c>
      <c r="J14" s="122" t="n">
        <f aca="false">N14</f>
        <v>10</v>
      </c>
      <c r="K14" s="123" t="s">
        <v>119</v>
      </c>
      <c r="L14" s="122" t="n">
        <f aca="false">I14</f>
        <v>15</v>
      </c>
      <c r="M14" s="124" t="s">
        <v>120</v>
      </c>
      <c r="N14" s="124" t="n">
        <v>10</v>
      </c>
      <c r="O14" s="125" t="n">
        <f aca="false">Métricas!C9-Métricas!C21</f>
        <v>420</v>
      </c>
      <c r="P14" s="125" t="n">
        <f aca="false">Métricas!D9-Métricas!D21</f>
        <v>383</v>
      </c>
      <c r="Q14" s="125" t="n">
        <f aca="false">Métricas!E9-Métricas!E21</f>
        <v>590</v>
      </c>
      <c r="R14" s="125" t="n">
        <f aca="false">Métricas!F9-Métricas!F21</f>
        <v>635</v>
      </c>
      <c r="S14" s="125" t="n">
        <f aca="false">Métricas!G9-Métricas!G21</f>
        <v>667</v>
      </c>
      <c r="T14" s="125" t="n">
        <f aca="false">Métricas!H9-Métricas!H21</f>
        <v>676</v>
      </c>
      <c r="U14" s="125" t="n">
        <f aca="false">Métricas!I9-Métricas!I21</f>
        <v>390</v>
      </c>
      <c r="V14" s="125" t="n">
        <f aca="false">Métricas!J9-Métricas!J21</f>
        <v>399</v>
      </c>
      <c r="W14" s="125" t="n">
        <f aca="false">Métricas!K9-Métricas!K21</f>
        <v>757</v>
      </c>
      <c r="X14" s="125" t="n">
        <f aca="false">Métricas!L9-Métricas!L21</f>
        <v>0</v>
      </c>
      <c r="Y14" s="125" t="n">
        <f aca="false">Métricas!M9-Métricas!M21</f>
        <v>0</v>
      </c>
      <c r="Z14" s="125" t="n">
        <f aca="false">Métricas!N9-Métricas!N21</f>
        <v>8</v>
      </c>
      <c r="AA14" s="125" t="n">
        <f aca="false">Métricas!O9-Métricas!O21</f>
        <v>0</v>
      </c>
      <c r="AB14" s="125" t="n">
        <f aca="false">Métricas!P9-Métricas!P21</f>
        <v>0</v>
      </c>
      <c r="AC14" s="125" t="n">
        <f aca="false">Métricas!Q9-Métricas!Q21</f>
        <v>0</v>
      </c>
      <c r="AD14" s="125" t="n">
        <f aca="false">Métricas!R9-Métricas!R21</f>
        <v>-365</v>
      </c>
      <c r="AE14" s="125" t="n">
        <f aca="false">Métricas!S9-Métricas!S21</f>
        <v>0</v>
      </c>
      <c r="AF14" s="125" t="n">
        <f aca="false">Métricas!T9-Métricas!T21</f>
        <v>0</v>
      </c>
      <c r="AG14" s="125" t="n">
        <f aca="false">Métricas!U9-Métricas!U21</f>
        <v>3</v>
      </c>
      <c r="AH14" s="125" t="n">
        <f aca="false">Métricas!V9-Métricas!V21</f>
        <v>0</v>
      </c>
      <c r="AI14" s="125" t="n">
        <f aca="false">Métricas!W9-Métricas!W21</f>
        <v>0</v>
      </c>
      <c r="AJ14" s="125" t="n">
        <f aca="false">Métricas!X9-Métricas!X21</f>
        <v>0</v>
      </c>
      <c r="AK14" s="125" t="n">
        <f aca="false">Métricas!Y9-Métricas!Y21</f>
        <v>0</v>
      </c>
      <c r="AL14" s="125" t="n">
        <f aca="false">Métricas!Z9-Métricas!Z21</f>
        <v>214</v>
      </c>
      <c r="AM14" s="125" t="n">
        <f aca="false">Métricas!AA9-Métricas!AA21</f>
        <v>372</v>
      </c>
      <c r="AN14" s="125" t="n">
        <f aca="false">Métricas!AB9-Métricas!AB21</f>
        <v>373</v>
      </c>
      <c r="AO14" s="125" t="n">
        <f aca="false">Métricas!AC9-Métricas!AC21</f>
        <v>373</v>
      </c>
      <c r="AP14" s="125" t="n">
        <f aca="false">Métricas!AD9-Métricas!AD21</f>
        <v>391</v>
      </c>
      <c r="AQ14" s="125" t="n">
        <f aca="false">Métricas!AE9-Métricas!AE21</f>
        <v>415</v>
      </c>
      <c r="AR14" s="125" t="n">
        <f aca="false">Métricas!AF9-Métricas!AF21</f>
        <v>442</v>
      </c>
      <c r="AS14" s="125" t="n">
        <f aca="false">Métricas!AG9-Métricas!AG21</f>
        <v>475</v>
      </c>
      <c r="AT14" s="125" t="n">
        <f aca="false">Métricas!AH9-Métricas!AH21</f>
        <v>283</v>
      </c>
      <c r="AU14" s="125" t="n">
        <f aca="false">Métricas!AI9-Métricas!AI21</f>
        <v>313</v>
      </c>
      <c r="AV14" s="125" t="n">
        <f aca="false">Métricas!AJ9-Métricas!AJ21</f>
        <v>341</v>
      </c>
      <c r="AW14" s="125" t="n">
        <f aca="false">Métricas!AK9-Métricas!AK21</f>
        <v>280</v>
      </c>
      <c r="AX14" s="125" t="n">
        <f aca="false">Métricas!AL9-Métricas!AL21</f>
        <v>286</v>
      </c>
      <c r="AY14" s="125" t="n">
        <f aca="false">Métricas!AM9-Métricas!AM21</f>
        <v>315</v>
      </c>
      <c r="AZ14" s="125" t="n">
        <f aca="false">Métricas!AN9-Métricas!AN21</f>
        <v>348</v>
      </c>
      <c r="BA14" s="125" t="n">
        <f aca="false">Métricas!AO9-Métricas!AO21</f>
        <v>378</v>
      </c>
      <c r="BB14" s="125" t="n">
        <f aca="false">Métricas!AP9-Métricas!AP21</f>
        <v>417</v>
      </c>
      <c r="BC14" s="125" t="n">
        <f aca="false">Métricas!AQ9-Métricas!AQ21</f>
        <v>290</v>
      </c>
      <c r="BD14" s="125" t="n">
        <f aca="false">Métricas!AR9-Métricas!AR21</f>
        <v>317</v>
      </c>
      <c r="BE14" s="125" t="n">
        <f aca="false">Métricas!AS9-Métricas!AS21</f>
        <v>297</v>
      </c>
      <c r="BF14" s="125" t="n">
        <f aca="false">Métricas!AT9-Métricas!AT21</f>
        <v>326</v>
      </c>
      <c r="BG14" s="125" t="n">
        <f aca="false">Métricas!AU9-Métricas!AU21</f>
        <v>301</v>
      </c>
      <c r="BH14" s="125" t="n">
        <f aca="false">Métricas!AV9-Métricas!AV21</f>
        <v>335</v>
      </c>
      <c r="BI14" s="125" t="n">
        <f aca="false">Métricas!AW9-Métricas!AW21</f>
        <v>266</v>
      </c>
      <c r="BJ14" s="125" t="n">
        <f aca="false">Métricas!AX9-Métricas!AX21</f>
        <v>0</v>
      </c>
      <c r="BK14" s="125" t="n">
        <f aca="false">Métricas!AY9-Métricas!AY21</f>
        <v>0</v>
      </c>
      <c r="BL14" s="125" t="n">
        <f aca="false">Métricas!AZ9-Métricas!AZ21</f>
        <v>0</v>
      </c>
      <c r="BM14" s="125" t="n">
        <f aca="false">Métricas!BA9-Métricas!BA21</f>
        <v>0</v>
      </c>
      <c r="BN14" s="125" t="n">
        <f aca="false">Métricas!BB9-Métricas!BB21</f>
        <v>0</v>
      </c>
    </row>
    <row r="15" customFormat="false" ht="46.5" hidden="false" customHeight="true" outlineLevel="0" collapsed="false">
      <c r="A15" s="135"/>
      <c r="B15" s="136" t="n">
        <v>7</v>
      </c>
      <c r="C15" s="137" t="s">
        <v>140</v>
      </c>
      <c r="D15" s="138" t="s">
        <v>141</v>
      </c>
      <c r="E15" s="139" t="s">
        <v>115</v>
      </c>
      <c r="F15" s="138" t="s">
        <v>116</v>
      </c>
      <c r="G15" s="140" t="s">
        <v>142</v>
      </c>
      <c r="H15" s="121" t="s">
        <v>118</v>
      </c>
      <c r="I15" s="121" t="n">
        <v>45</v>
      </c>
      <c r="J15" s="122" t="n">
        <f aca="false">N15</f>
        <v>30</v>
      </c>
      <c r="K15" s="123" t="s">
        <v>119</v>
      </c>
      <c r="L15" s="122" t="n">
        <f aca="false">I15</f>
        <v>45</v>
      </c>
      <c r="M15" s="124" t="s">
        <v>120</v>
      </c>
      <c r="N15" s="124" t="n">
        <v>30</v>
      </c>
      <c r="O15" s="125" t="n">
        <f aca="false">Métricas!C10-Métricas!C9</f>
        <v>224</v>
      </c>
      <c r="P15" s="125" t="n">
        <f aca="false">Métricas!D10-Métricas!D9</f>
        <v>200</v>
      </c>
      <c r="Q15" s="125" t="n">
        <f aca="false">Métricas!E10-Métricas!E9</f>
        <v>189</v>
      </c>
      <c r="R15" s="125" t="n">
        <f aca="false">Métricas!F10-Métricas!F9</f>
        <v>46</v>
      </c>
      <c r="S15" s="125" t="n">
        <f aca="false">Métricas!G10-Métricas!G9</f>
        <v>63</v>
      </c>
      <c r="T15" s="125" t="n">
        <f aca="false">Métricas!H10-Métricas!H9</f>
        <v>54</v>
      </c>
      <c r="U15" s="125" t="n">
        <f aca="false">Métricas!I10-Métricas!I9</f>
        <v>71</v>
      </c>
      <c r="V15" s="125" t="n">
        <f aca="false">Métricas!J10-Métricas!J9</f>
        <v>45</v>
      </c>
      <c r="W15" s="125" t="n">
        <f aca="false">Métricas!K10-Métricas!K9</f>
        <v>37</v>
      </c>
      <c r="X15" s="125" t="n">
        <f aca="false">Métricas!L10-Métricas!L9</f>
        <v>76</v>
      </c>
      <c r="Y15" s="125" t="n">
        <f aca="false">Métricas!M10-Métricas!M9</f>
        <v>76</v>
      </c>
      <c r="Z15" s="125" t="n">
        <f aca="false">Métricas!N10-Métricas!N9</f>
        <v>68</v>
      </c>
      <c r="AA15" s="125" t="n">
        <f aca="false">Métricas!O10-Métricas!O9</f>
        <v>82</v>
      </c>
      <c r="AB15" s="125" t="n">
        <f aca="false">Métricas!P10-Métricas!P9</f>
        <v>141</v>
      </c>
      <c r="AC15" s="125" t="n">
        <f aca="false">Métricas!Q10-Métricas!Q9</f>
        <v>-203</v>
      </c>
      <c r="AD15" s="125" t="n">
        <f aca="false">Métricas!R10-Métricas!R9</f>
        <v>576</v>
      </c>
      <c r="AE15" s="125" t="n">
        <f aca="false">Métricas!S10-Métricas!S9</f>
        <v>71</v>
      </c>
      <c r="AF15" s="125" t="n">
        <f aca="false">Métricas!T10-Métricas!T9</f>
        <v>158</v>
      </c>
      <c r="AG15" s="125" t="n">
        <f aca="false">Métricas!U10-Métricas!U9</f>
        <v>162</v>
      </c>
      <c r="AH15" s="125" t="n">
        <f aca="false">Métricas!V10-Métricas!V9</f>
        <v>199</v>
      </c>
      <c r="AI15" s="125" t="n">
        <f aca="false">Métricas!W10-Métricas!W9</f>
        <v>240</v>
      </c>
      <c r="AJ15" s="125" t="n">
        <f aca="false">Métricas!X10-Métricas!X9</f>
        <v>470</v>
      </c>
      <c r="AK15" s="125" t="n">
        <f aca="false">Métricas!Y10-Métricas!Y9</f>
        <v>496</v>
      </c>
      <c r="AL15" s="125" t="n">
        <f aca="false">Métricas!Z10-Métricas!Z9</f>
        <v>493</v>
      </c>
      <c r="AM15" s="125" t="n">
        <f aca="false">Métricas!AA10-Métricas!AA9</f>
        <v>386</v>
      </c>
      <c r="AN15" s="125" t="n">
        <f aca="false">Métricas!AB10-Métricas!AB9</f>
        <v>385</v>
      </c>
      <c r="AO15" s="125" t="n">
        <f aca="false">Métricas!AC10-Métricas!AC9</f>
        <v>385</v>
      </c>
      <c r="AP15" s="125" t="n">
        <f aca="false">Métricas!AD10-Métricas!AD9</f>
        <v>406</v>
      </c>
      <c r="AQ15" s="125" t="n">
        <f aca="false">Métricas!AE10-Métricas!AE9</f>
        <v>417</v>
      </c>
      <c r="AR15" s="125" t="n">
        <f aca="false">Métricas!AF10-Métricas!AF9</f>
        <v>419</v>
      </c>
      <c r="AS15" s="125" t="n">
        <f aca="false">Métricas!AG10-Métricas!AG9</f>
        <v>435</v>
      </c>
      <c r="AT15" s="125" t="n">
        <f aca="false">Métricas!AH10-Métricas!AH9</f>
        <v>62</v>
      </c>
      <c r="AU15" s="125" t="n">
        <f aca="false">Métricas!AI10-Métricas!AI9</f>
        <v>453</v>
      </c>
      <c r="AV15" s="125" t="n">
        <f aca="false">Métricas!AJ10-Métricas!AJ9</f>
        <v>474</v>
      </c>
      <c r="AW15" s="125" t="n">
        <f aca="false">Métricas!AK10-Métricas!AK9</f>
        <v>467</v>
      </c>
      <c r="AX15" s="125" t="n">
        <f aca="false">Métricas!AL10-Métricas!AL9</f>
        <v>461</v>
      </c>
      <c r="AY15" s="125" t="n">
        <f aca="false">Métricas!AM10-Métricas!AM9</f>
        <v>532</v>
      </c>
      <c r="AZ15" s="125" t="n">
        <f aca="false">Métricas!AN10-Métricas!AN9</f>
        <v>582</v>
      </c>
      <c r="BA15" s="125" t="n">
        <f aca="false">Métricas!AO10-Métricas!AO9</f>
        <v>609</v>
      </c>
      <c r="BB15" s="125" t="n">
        <f aca="false">Métricas!AP10-Métricas!AP9</f>
        <v>583</v>
      </c>
      <c r="BC15" s="125" t="n">
        <f aca="false">Métricas!AQ10-Métricas!AQ9</f>
        <v>586</v>
      </c>
      <c r="BD15" s="125" t="n">
        <f aca="false">Métricas!AR10-Métricas!AR9</f>
        <v>587</v>
      </c>
      <c r="BE15" s="125" t="n">
        <f aca="false">Métricas!AS10-Métricas!AS9</f>
        <v>573</v>
      </c>
      <c r="BF15" s="125" t="n">
        <f aca="false">Métricas!AT10-Métricas!AT9</f>
        <v>558</v>
      </c>
      <c r="BG15" s="125" t="n">
        <f aca="false">Métricas!AU10-Métricas!AU9</f>
        <v>622</v>
      </c>
      <c r="BH15" s="125" t="n">
        <f aca="false">Métricas!AV10-Métricas!AV9</f>
        <v>631</v>
      </c>
      <c r="BI15" s="125" t="n">
        <f aca="false">Métricas!AW10-Métricas!AW9</f>
        <v>650</v>
      </c>
      <c r="BJ15" s="125" t="n">
        <f aca="false">Métricas!AX10-Métricas!AX9</f>
        <v>0</v>
      </c>
      <c r="BK15" s="125" t="n">
        <f aca="false">Métricas!AY10-Métricas!AY9</f>
        <v>0</v>
      </c>
      <c r="BL15" s="125" t="n">
        <f aca="false">Métricas!AZ10-Métricas!AZ9</f>
        <v>0</v>
      </c>
      <c r="BM15" s="125" t="n">
        <f aca="false">Métricas!BA10-Métricas!BA9</f>
        <v>0</v>
      </c>
      <c r="BN15" s="125" t="n">
        <f aca="false">Métricas!BB10-Métricas!BB9</f>
        <v>0</v>
      </c>
    </row>
    <row r="16" customFormat="false" ht="46.5" hidden="false" customHeight="true" outlineLevel="0" collapsed="false">
      <c r="A16" s="135"/>
      <c r="B16" s="136" t="n">
        <v>8</v>
      </c>
      <c r="C16" s="137" t="s">
        <v>143</v>
      </c>
      <c r="D16" s="138" t="s">
        <v>144</v>
      </c>
      <c r="E16" s="139" t="s">
        <v>115</v>
      </c>
      <c r="F16" s="138" t="s">
        <v>116</v>
      </c>
      <c r="G16" s="140" t="s">
        <v>145</v>
      </c>
      <c r="H16" s="121" t="s">
        <v>118</v>
      </c>
      <c r="I16" s="121" t="n">
        <v>15</v>
      </c>
      <c r="J16" s="122" t="n">
        <f aca="false">N16</f>
        <v>10</v>
      </c>
      <c r="K16" s="123" t="s">
        <v>119</v>
      </c>
      <c r="L16" s="122" t="n">
        <f aca="false">I16</f>
        <v>15</v>
      </c>
      <c r="M16" s="124" t="s">
        <v>120</v>
      </c>
      <c r="N16" s="124" t="n">
        <v>10</v>
      </c>
      <c r="O16" s="125" t="n">
        <f aca="false">Métricas!C9-Métricas!C22</f>
        <v>55</v>
      </c>
      <c r="P16" s="125" t="n">
        <f aca="false">Métricas!D9-Métricas!D22</f>
        <v>99</v>
      </c>
      <c r="Q16" s="125" t="n">
        <f aca="false">Métricas!E9-Métricas!E22</f>
        <v>49</v>
      </c>
      <c r="R16" s="125" t="n">
        <f aca="false">Métricas!F9-Métricas!F22</f>
        <v>98</v>
      </c>
      <c r="S16" s="125" t="n">
        <f aca="false">Métricas!G9-Métricas!G22</f>
        <v>57</v>
      </c>
      <c r="T16" s="125" t="n">
        <f aca="false">Métricas!H9-Métricas!H22</f>
        <v>66</v>
      </c>
      <c r="U16" s="125" t="n">
        <f aca="false">Métricas!I9-Métricas!I22</f>
        <v>51</v>
      </c>
      <c r="V16" s="125" t="n">
        <f aca="false">Métricas!J9-Métricas!J22</f>
        <v>60</v>
      </c>
      <c r="W16" s="125" t="n">
        <f aca="false">Métricas!K9-Métricas!K22</f>
        <v>39</v>
      </c>
      <c r="X16" s="125" t="n">
        <f aca="false">Métricas!L9-Métricas!L22</f>
        <v>124</v>
      </c>
      <c r="Y16" s="125" t="n">
        <f aca="false">Métricas!M9-Métricas!M22</f>
        <v>124</v>
      </c>
      <c r="Z16" s="125" t="n">
        <f aca="false">Métricas!N9-Métricas!N22</f>
        <v>132</v>
      </c>
      <c r="AA16" s="125" t="n">
        <f aca="false">Métricas!O9-Métricas!O22</f>
        <v>148</v>
      </c>
      <c r="AB16" s="125" t="n">
        <f aca="false">Métricas!P9-Métricas!P22</f>
        <v>150</v>
      </c>
      <c r="AC16" s="125" t="n">
        <f aca="false">Métricas!Q9-Métricas!Q22</f>
        <v>17</v>
      </c>
      <c r="AD16" s="125" t="n">
        <f aca="false">Métricas!R9-Métricas!R22</f>
        <v>-355</v>
      </c>
      <c r="AE16" s="125" t="n">
        <f aca="false">Métricas!S9-Métricas!S22</f>
        <v>42</v>
      </c>
      <c r="AF16" s="125" t="n">
        <f aca="false">Métricas!T9-Métricas!T22</f>
        <v>68</v>
      </c>
      <c r="AG16" s="125" t="n">
        <f aca="false">Métricas!U9-Métricas!U22</f>
        <v>71</v>
      </c>
      <c r="AH16" s="125" t="n">
        <f aca="false">Métricas!V9-Métricas!V22</f>
        <v>0</v>
      </c>
      <c r="AI16" s="125" t="n">
        <f aca="false">Métricas!W9-Métricas!W22</f>
        <v>18</v>
      </c>
      <c r="AJ16" s="125" t="n">
        <f aca="false">Métricas!X9-Métricas!X22</f>
        <v>7</v>
      </c>
      <c r="AK16" s="125" t="n">
        <f aca="false">Métricas!Y9-Métricas!Y22</f>
        <v>31</v>
      </c>
      <c r="AL16" s="125" t="n">
        <f aca="false">Métricas!Z9-Métricas!Z22</f>
        <v>37</v>
      </c>
      <c r="AM16" s="125" t="n">
        <f aca="false">Métricas!AA9-Métricas!AA22</f>
        <v>107</v>
      </c>
      <c r="AN16" s="125" t="n">
        <f aca="false">Métricas!AB9-Métricas!AB22</f>
        <v>108</v>
      </c>
      <c r="AO16" s="125" t="n">
        <f aca="false">Métricas!AC9-Métricas!AC22</f>
        <v>108</v>
      </c>
      <c r="AP16" s="125" t="n">
        <f aca="false">Métricas!AD9-Métricas!AD22</f>
        <v>211</v>
      </c>
      <c r="AQ16" s="125" t="n">
        <f aca="false">Métricas!AE9-Métricas!AE22</f>
        <v>235</v>
      </c>
      <c r="AR16" s="125" t="n">
        <f aca="false">Métricas!AF9-Métricas!AF22</f>
        <v>262</v>
      </c>
      <c r="AS16" s="125" t="n">
        <f aca="false">Métricas!AG9-Métricas!AG22</f>
        <v>295</v>
      </c>
      <c r="AT16" s="125" t="n">
        <f aca="false">Métricas!AH9-Métricas!AH22</f>
        <v>323</v>
      </c>
      <c r="AU16" s="125" t="n">
        <f aca="false">Métricas!AI9-Métricas!AI22</f>
        <v>353</v>
      </c>
      <c r="AV16" s="125" t="n">
        <f aca="false">Métricas!AJ9-Métricas!AJ22</f>
        <v>381</v>
      </c>
      <c r="AW16" s="125" t="n">
        <f aca="false">Métricas!AK9-Métricas!AK22</f>
        <v>175</v>
      </c>
      <c r="AX16" s="125" t="n">
        <f aca="false">Métricas!AL9-Métricas!AL22</f>
        <v>181</v>
      </c>
      <c r="AY16" s="125" t="n">
        <f aca="false">Métricas!AM9-Métricas!AM22</f>
        <v>128</v>
      </c>
      <c r="AZ16" s="125" t="n">
        <f aca="false">Métricas!AN9-Métricas!AN22</f>
        <v>161</v>
      </c>
      <c r="BA16" s="125" t="n">
        <f aca="false">Métricas!AO9-Métricas!AO22</f>
        <v>191</v>
      </c>
      <c r="BB16" s="125" t="n">
        <f aca="false">Métricas!AP9-Métricas!AP22</f>
        <v>106</v>
      </c>
      <c r="BC16" s="125" t="n">
        <f aca="false">Métricas!AQ9-Métricas!AQ22</f>
        <v>121</v>
      </c>
      <c r="BD16" s="125" t="n">
        <f aca="false">Métricas!AR9-Métricas!AR22</f>
        <v>148</v>
      </c>
      <c r="BE16" s="125" t="n">
        <f aca="false">Métricas!AS9-Métricas!AS22</f>
        <v>191</v>
      </c>
      <c r="BF16" s="125" t="n">
        <f aca="false">Métricas!AT9-Métricas!AT22</f>
        <v>161</v>
      </c>
      <c r="BG16" s="125" t="n">
        <f aca="false">Métricas!AU9-Métricas!AU22</f>
        <v>111</v>
      </c>
      <c r="BH16" s="125" t="n">
        <f aca="false">Métricas!AV9-Métricas!AV22</f>
        <v>60</v>
      </c>
      <c r="BI16" s="125" t="n">
        <f aca="false">Métricas!AW9-Métricas!AW22</f>
        <v>35</v>
      </c>
      <c r="BJ16" s="125" t="n">
        <f aca="false">Métricas!AX9-Métricas!AX22</f>
        <v>0</v>
      </c>
      <c r="BK16" s="125" t="n">
        <f aca="false">Métricas!AY9-Métricas!AY22</f>
        <v>0</v>
      </c>
      <c r="BL16" s="125" t="n">
        <f aca="false">Métricas!AZ9-Métricas!AZ22</f>
        <v>0</v>
      </c>
      <c r="BM16" s="125" t="n">
        <f aca="false">Métricas!BA9-Métricas!BA22</f>
        <v>0</v>
      </c>
      <c r="BN16" s="125" t="n">
        <f aca="false">Métricas!BB9-Métricas!BB22</f>
        <v>0</v>
      </c>
    </row>
    <row r="17" customFormat="false" ht="29.25" hidden="false" customHeight="true" outlineLevel="0" collapsed="false">
      <c r="A17" s="141" t="s">
        <v>146</v>
      </c>
      <c r="B17" s="142" t="n">
        <v>9</v>
      </c>
      <c r="C17" s="143" t="s">
        <v>147</v>
      </c>
      <c r="D17" s="144" t="s">
        <v>148</v>
      </c>
      <c r="E17" s="144" t="s">
        <v>115</v>
      </c>
      <c r="F17" s="145" t="s">
        <v>116</v>
      </c>
      <c r="G17" s="146" t="s">
        <v>149</v>
      </c>
      <c r="H17" s="131" t="s">
        <v>120</v>
      </c>
      <c r="I17" s="131" t="n">
        <v>0.71</v>
      </c>
      <c r="J17" s="132" t="n">
        <f aca="false">I17</f>
        <v>0.71</v>
      </c>
      <c r="K17" s="132" t="s">
        <v>119</v>
      </c>
      <c r="L17" s="132" t="n">
        <f aca="false">N17</f>
        <v>0.79</v>
      </c>
      <c r="M17" s="133" t="s">
        <v>118</v>
      </c>
      <c r="N17" s="133" t="n">
        <v>0.79</v>
      </c>
      <c r="O17" s="134" t="n">
        <f aca="false">IF(Métricas!C23=0,0,(Métricas!C24/Métricas!C23))</f>
        <v>0.362068965517241</v>
      </c>
      <c r="P17" s="134" t="n">
        <f aca="false">IF(Métricas!D23=0,0,(Métricas!D24/Métricas!D23))</f>
        <v>0.185567010309278</v>
      </c>
      <c r="Q17" s="134" t="n">
        <f aca="false">IF(Métricas!E23=0,0,(Métricas!E24/Métricas!E23))</f>
        <v>0.149606299212598</v>
      </c>
      <c r="R17" s="134" t="n">
        <f aca="false">IF(Métricas!F23=0,0,(Métricas!F24/Métricas!F23))</f>
        <v>0.266666666666667</v>
      </c>
      <c r="S17" s="134" t="n">
        <f aca="false">IF(Métricas!G23=0,0,(Métricas!G24/Métricas!G23))</f>
        <v>0.197183098591549</v>
      </c>
      <c r="T17" s="134" t="n">
        <f aca="false">IF(Métricas!H23=0,0,(Métricas!H24/Métricas!H23))</f>
        <v>0.189655172413793</v>
      </c>
      <c r="U17" s="134" t="n">
        <f aca="false">IF(Métricas!I23=0,0,(Métricas!I24/Métricas!I23))</f>
        <v>0.337931034482759</v>
      </c>
      <c r="V17" s="134" t="n">
        <f aca="false">IF(Métricas!J23=0,0,(Métricas!J24/Métricas!J23))</f>
        <v>0.480446927374302</v>
      </c>
      <c r="W17" s="134" t="n">
        <f aca="false">IF(Métricas!K23=0,0,(Métricas!K24/Métricas!K23))</f>
        <v>0.32258064516129</v>
      </c>
      <c r="X17" s="134" t="n">
        <f aca="false">IF(Métricas!L23=0,0,(Métricas!L24/Métricas!L23))</f>
        <v>0.215686274509804</v>
      </c>
      <c r="Y17" s="134" t="n">
        <f aca="false">IF(Métricas!M23=0,0,(Métricas!M24/Métricas!M23))</f>
        <v>0</v>
      </c>
      <c r="Z17" s="134" t="n">
        <f aca="false">IF(Métricas!N23=0,0,(Métricas!N24/Métricas!N23))</f>
        <v>0.0588235294117647</v>
      </c>
      <c r="AA17" s="134" t="n">
        <f aca="false">IF(Métricas!O23=0,0,(Métricas!O24/Métricas!O23))</f>
        <v>0.8125</v>
      </c>
      <c r="AB17" s="134" t="n">
        <f aca="false">IF(Métricas!P23=0,0,(Métricas!P24/Métricas!P23))</f>
        <v>0.864864864864865</v>
      </c>
      <c r="AC17" s="134" t="n">
        <f aca="false">IF(Métricas!Q23=0,0,(Métricas!Q24/Métricas!Q23))</f>
        <v>0.75</v>
      </c>
      <c r="AD17" s="134" t="n">
        <f aca="false">IF(Métricas!R23=0,0,(Métricas!R24/Métricas!R23))</f>
        <v>0.714285714285714</v>
      </c>
      <c r="AE17" s="134" t="n">
        <f aca="false">IF(Métricas!S23=0,0,(Métricas!S24/Métricas!S23))</f>
        <v>0.4</v>
      </c>
      <c r="AF17" s="134" t="n">
        <f aca="false">IF(Métricas!T23=0,0,(Métricas!T24/Métricas!T23))</f>
        <v>0</v>
      </c>
      <c r="AG17" s="134" t="n">
        <f aca="false">IF(Métricas!U23=0,0,(Métricas!U24/Métricas!U23))</f>
        <v>0</v>
      </c>
      <c r="AH17" s="134" t="n">
        <f aca="false">IF(Métricas!V23=0,0,(Métricas!V24/Métricas!V23))</f>
        <v>0</v>
      </c>
      <c r="AI17" s="134" t="n">
        <f aca="false">IF(Métricas!W23=0,0,(Métricas!W24/Métricas!W23))</f>
        <v>0</v>
      </c>
      <c r="AJ17" s="134" t="n">
        <f aca="false">IF(Métricas!X23=0,0,(Métricas!X24/Métricas!X23))</f>
        <v>0.538461538461538</v>
      </c>
      <c r="AK17" s="134" t="n">
        <f aca="false">IF(Métricas!Y23=0,0,(Métricas!Y24/Métricas!Y23))</f>
        <v>0.6</v>
      </c>
      <c r="AL17" s="134" t="n">
        <f aca="false">IF(Métricas!Z23=0,0,(Métricas!Z24/Métricas!Z23))</f>
        <v>0.5</v>
      </c>
      <c r="AM17" s="134" t="n">
        <f aca="false">IF(Métricas!AA23=0,0,(Métricas!AA24/Métricas!AA23))</f>
        <v>0.204545454545455</v>
      </c>
      <c r="AN17" s="134" t="n">
        <f aca="false">IF(Métricas!AB23=0,0,(Métricas!AB24/Métricas!AB23))</f>
        <v>0</v>
      </c>
      <c r="AO17" s="134" t="n">
        <f aca="false">IF(Métricas!AC23=0,0,(Métricas!AC24/Métricas!AC23))</f>
        <v>0</v>
      </c>
      <c r="AP17" s="134" t="n">
        <f aca="false">IF(Métricas!AD23=0,0,(Métricas!AD24/Métricas!AD23))</f>
        <v>0.1875</v>
      </c>
      <c r="AQ17" s="134" t="n">
        <f aca="false">IF(Métricas!AE23=0,0,(Métricas!AE24/Métricas!AE23))</f>
        <v>0.590909090909091</v>
      </c>
      <c r="AR17" s="134" t="n">
        <f aca="false">IF(Métricas!AF23=0,0,(Métricas!AF24/Métricas!AF23))</f>
        <v>0.363636363636364</v>
      </c>
      <c r="AS17" s="134" t="n">
        <f aca="false">IF(Métricas!AG23=0,0,(Métricas!AG24/Métricas!AG23))</f>
        <v>0.392156862745098</v>
      </c>
      <c r="AT17" s="134" t="n">
        <f aca="false">IF(Métricas!AH23=0,0,(Métricas!AH24/Métricas!AH23))</f>
        <v>0.215686274509804</v>
      </c>
      <c r="AU17" s="134" t="n">
        <f aca="false">IF(Métricas!AI23=0,0,(Métricas!AI24/Métricas!AI23))</f>
        <v>0.578125</v>
      </c>
      <c r="AV17" s="134" t="n">
        <f aca="false">IF(Métricas!AJ23=0,0,(Métricas!AJ24/Métricas!AJ23))</f>
        <v>0.520833333333333</v>
      </c>
      <c r="AW17" s="134" t="n">
        <f aca="false">IF(Métricas!AK23=0,0,(Métricas!AK24/Métricas!AK23))</f>
        <v>0.214285714285714</v>
      </c>
      <c r="AX17" s="134" t="n">
        <f aca="false">IF(Métricas!AL23=0,0,(Métricas!AL24/Métricas!AL23))</f>
        <v>0.28169014084507</v>
      </c>
      <c r="AY17" s="134" t="n">
        <f aca="false">IF(Métricas!AM23=0,0,(Métricas!AM24/Métricas!AM23))</f>
        <v>0.481012658227848</v>
      </c>
      <c r="AZ17" s="134" t="n">
        <f aca="false">IF(Métricas!AN23=0,0,(Métricas!AN24/Métricas!AN23))</f>
        <v>0.379746835443038</v>
      </c>
      <c r="BA17" s="134" t="n">
        <f aca="false">IF(Métricas!AO23=0,0,(Métricas!AO24/Métricas!AO23))</f>
        <v>0.446808510638298</v>
      </c>
      <c r="BB17" s="134" t="n">
        <f aca="false">IF(Métricas!AP23=0,0,(Métricas!AP24/Métricas!AP23))</f>
        <v>0.388235294117647</v>
      </c>
      <c r="BC17" s="134" t="n">
        <f aca="false">IF(Métricas!AQ23=0,0,(Métricas!AQ24/Métricas!AQ23))</f>
        <v>0.509090909090909</v>
      </c>
      <c r="BD17" s="134" t="n">
        <f aca="false">IF(Métricas!AR23=0,0,(Métricas!AR24/Métricas!AR23))</f>
        <v>0.448717948717949</v>
      </c>
      <c r="BE17" s="134" t="n">
        <f aca="false">IF(Métricas!AS23=0,0,(Métricas!AS24/Métricas!AS23))</f>
        <v>0.338461538461538</v>
      </c>
      <c r="BF17" s="134" t="n">
        <f aca="false">IF(Métricas!AT23=0,0,(Métricas!AT24/Métricas!AT23))</f>
        <v>0.0178571428571429</v>
      </c>
      <c r="BG17" s="134" t="n">
        <f aca="false">IF(Métricas!AU23=0,0,(Métricas!AU24/Métricas!AU23))</f>
        <v>0.0961538461538462</v>
      </c>
      <c r="BH17" s="134" t="n">
        <f aca="false">IF(Métricas!AV23=0,0,(Métricas!AV24/Métricas!AV23))</f>
        <v>0.229508196721311</v>
      </c>
      <c r="BI17" s="134" t="n">
        <f aca="false">IF(Métricas!AW23=0,0,(Métricas!AW24/Métricas!AW23))</f>
        <v>0.181818181818182</v>
      </c>
      <c r="BJ17" s="134" t="n">
        <f aca="false">IF(Métricas!AX23=0,0,(Métricas!AX24/Métricas!AX23))</f>
        <v>0</v>
      </c>
      <c r="BK17" s="134" t="n">
        <f aca="false">IF(Métricas!AY23=0,0,(Métricas!AY24/Métricas!AY23))</f>
        <v>0</v>
      </c>
      <c r="BL17" s="134" t="n">
        <f aca="false">IF(Métricas!AZ23=0,0,(Métricas!AZ24/Métricas!AZ23))</f>
        <v>0</v>
      </c>
      <c r="BM17" s="134" t="n">
        <f aca="false">IF(Métricas!BA23=0,0,(Métricas!BA24/Métricas!BA23))</f>
        <v>0</v>
      </c>
      <c r="BN17" s="134" t="n">
        <f aca="false">IF(Métricas!BB23=0,0,(Métricas!BB24/Métricas!BB23))</f>
        <v>0</v>
      </c>
    </row>
    <row r="18" customFormat="false" ht="29.25" hidden="false" customHeight="true" outlineLevel="0" collapsed="false">
      <c r="A18" s="141"/>
      <c r="B18" s="142" t="n">
        <v>10</v>
      </c>
      <c r="C18" s="143" t="s">
        <v>70</v>
      </c>
      <c r="D18" s="145" t="s">
        <v>150</v>
      </c>
      <c r="E18" s="143" t="s">
        <v>115</v>
      </c>
      <c r="F18" s="143" t="s">
        <v>116</v>
      </c>
      <c r="G18" s="147" t="s">
        <v>151</v>
      </c>
      <c r="H18" s="121" t="s">
        <v>118</v>
      </c>
      <c r="I18" s="121" t="n">
        <v>120</v>
      </c>
      <c r="J18" s="122" t="n">
        <f aca="false">N18</f>
        <v>80</v>
      </c>
      <c r="K18" s="123" t="s">
        <v>119</v>
      </c>
      <c r="L18" s="122" t="n">
        <f aca="false">I18</f>
        <v>120</v>
      </c>
      <c r="M18" s="124" t="s">
        <v>120</v>
      </c>
      <c r="N18" s="124" t="n">
        <v>80</v>
      </c>
      <c r="O18" s="125" t="n">
        <f aca="false">Métricas!C25</f>
        <v>0</v>
      </c>
      <c r="P18" s="125" t="n">
        <f aca="false">Métricas!D25</f>
        <v>0</v>
      </c>
      <c r="Q18" s="125" t="n">
        <f aca="false">Métricas!E25</f>
        <v>0</v>
      </c>
      <c r="R18" s="125" t="n">
        <f aca="false">Métricas!F25</f>
        <v>0</v>
      </c>
      <c r="S18" s="125" t="n">
        <f aca="false">Métricas!G25</f>
        <v>0</v>
      </c>
      <c r="T18" s="125" t="n">
        <f aca="false">Métricas!H25</f>
        <v>0</v>
      </c>
      <c r="U18" s="125" t="n">
        <f aca="false">Métricas!I25</f>
        <v>64</v>
      </c>
      <c r="V18" s="125" t="n">
        <f aca="false">Métricas!J25</f>
        <v>80</v>
      </c>
      <c r="W18" s="125" t="n">
        <f aca="false">Métricas!K25</f>
        <v>40</v>
      </c>
      <c r="X18" s="125" t="n">
        <f aca="false">Métricas!L25</f>
        <v>45</v>
      </c>
      <c r="Y18" s="125" t="n">
        <f aca="false">Métricas!M25</f>
        <v>45</v>
      </c>
      <c r="Z18" s="125" t="n">
        <f aca="false">Métricas!N25</f>
        <v>45</v>
      </c>
      <c r="AA18" s="125" t="n">
        <f aca="false">Métricas!O25</f>
        <v>105</v>
      </c>
      <c r="AB18" s="125" t="n">
        <f aca="false">Métricas!P25</f>
        <v>98</v>
      </c>
      <c r="AC18" s="125" t="n">
        <f aca="false">Métricas!Q25</f>
        <v>119</v>
      </c>
      <c r="AD18" s="125" t="n">
        <f aca="false">Métricas!R25</f>
        <v>142</v>
      </c>
      <c r="AE18" s="125" t="n">
        <f aca="false">Métricas!S25</f>
        <v>23</v>
      </c>
      <c r="AF18" s="125" t="n">
        <f aca="false">Métricas!T25</f>
        <v>113</v>
      </c>
      <c r="AG18" s="125" t="n">
        <f aca="false">Métricas!U25</f>
        <v>214</v>
      </c>
      <c r="AH18" s="125" t="n">
        <f aca="false">Métricas!V25</f>
        <v>243</v>
      </c>
      <c r="AI18" s="125" t="n">
        <f aca="false">Métricas!W25</f>
        <v>260</v>
      </c>
      <c r="AJ18" s="125" t="n">
        <f aca="false">Métricas!X25</f>
        <v>327</v>
      </c>
      <c r="AK18" s="125" t="n">
        <f aca="false">Métricas!Y25</f>
        <v>361</v>
      </c>
      <c r="AL18" s="125" t="n">
        <f aca="false">Métricas!Z25</f>
        <v>314</v>
      </c>
      <c r="AM18" s="125" t="n">
        <f aca="false">Métricas!AA25</f>
        <v>332</v>
      </c>
      <c r="AN18" s="125" t="n">
        <f aca="false">Métricas!AB25</f>
        <v>287</v>
      </c>
      <c r="AO18" s="125" t="n">
        <f aca="false">Métricas!AC25</f>
        <v>239</v>
      </c>
      <c r="AP18" s="125" t="n">
        <f aca="false">Métricas!AD25</f>
        <v>373</v>
      </c>
      <c r="AQ18" s="125" t="n">
        <f aca="false">Métricas!AE25</f>
        <v>384</v>
      </c>
      <c r="AR18" s="125" t="n">
        <f aca="false">Métricas!AF25</f>
        <v>371</v>
      </c>
      <c r="AS18" s="125" t="n">
        <f aca="false">Métricas!AG25</f>
        <v>390</v>
      </c>
      <c r="AT18" s="125" t="n">
        <f aca="false">Métricas!AH25</f>
        <v>331</v>
      </c>
      <c r="AU18" s="125" t="n">
        <f aca="false">Métricas!AI25</f>
        <v>343</v>
      </c>
      <c r="AV18" s="125" t="n">
        <f aca="false">Métricas!AJ25</f>
        <v>346</v>
      </c>
      <c r="AW18" s="125" t="n">
        <f aca="false">Métricas!AK25</f>
        <v>354</v>
      </c>
      <c r="AX18" s="125" t="n">
        <f aca="false">Métricas!AL25</f>
        <v>355</v>
      </c>
      <c r="AY18" s="125" t="n">
        <f aca="false">Métricas!AM25</f>
        <v>367</v>
      </c>
      <c r="AZ18" s="125" t="n">
        <f aca="false">Métricas!AN25</f>
        <v>483</v>
      </c>
      <c r="BA18" s="125" t="n">
        <f aca="false">Métricas!AO25</f>
        <v>452</v>
      </c>
      <c r="BB18" s="125" t="n">
        <f aca="false">Métricas!AP25</f>
        <v>428</v>
      </c>
      <c r="BC18" s="125" t="n">
        <f aca="false">Métricas!AQ25</f>
        <v>428</v>
      </c>
      <c r="BD18" s="125" t="n">
        <f aca="false">Métricas!AR25</f>
        <v>451</v>
      </c>
      <c r="BE18" s="125" t="n">
        <f aca="false">Métricas!AS25</f>
        <v>382</v>
      </c>
      <c r="BF18" s="125" t="n">
        <f aca="false">Métricas!AT25</f>
        <v>407</v>
      </c>
      <c r="BG18" s="125" t="n">
        <f aca="false">Métricas!AU25</f>
        <v>400</v>
      </c>
      <c r="BH18" s="125" t="n">
        <f aca="false">Métricas!AV25</f>
        <v>399</v>
      </c>
      <c r="BI18" s="125" t="n">
        <f aca="false">Métricas!AW25</f>
        <v>398</v>
      </c>
      <c r="BJ18" s="125" t="n">
        <f aca="false">Métricas!AX25</f>
        <v>0</v>
      </c>
      <c r="BK18" s="125" t="n">
        <f aca="false">Métricas!AY25</f>
        <v>0</v>
      </c>
      <c r="BL18" s="125" t="n">
        <f aca="false">Métricas!AZ25</f>
        <v>0</v>
      </c>
      <c r="BM18" s="125" t="n">
        <f aca="false">Métricas!BA25</f>
        <v>0</v>
      </c>
      <c r="BN18" s="125" t="n">
        <f aca="false">Métricas!BB25</f>
        <v>0</v>
      </c>
    </row>
    <row r="19" customFormat="false" ht="29.25" hidden="false" customHeight="true" outlineLevel="0" collapsed="false">
      <c r="A19" s="141"/>
      <c r="B19" s="142" t="s">
        <v>152</v>
      </c>
      <c r="C19" s="143" t="s">
        <v>72</v>
      </c>
      <c r="D19" s="145" t="s">
        <v>153</v>
      </c>
      <c r="E19" s="143" t="s">
        <v>115</v>
      </c>
      <c r="F19" s="143" t="s">
        <v>116</v>
      </c>
      <c r="G19" s="147" t="s">
        <v>137</v>
      </c>
      <c r="H19" s="121" t="s">
        <v>118</v>
      </c>
      <c r="I19" s="121" t="n">
        <v>276</v>
      </c>
      <c r="J19" s="122" t="n">
        <f aca="false">N19</f>
        <v>184</v>
      </c>
      <c r="K19" s="123" t="s">
        <v>119</v>
      </c>
      <c r="L19" s="122" t="n">
        <f aca="false">I19</f>
        <v>276</v>
      </c>
      <c r="M19" s="124" t="s">
        <v>120</v>
      </c>
      <c r="N19" s="124" t="n">
        <v>184</v>
      </c>
      <c r="O19" s="125" t="n">
        <f aca="false">Métricas!C26</f>
        <v>0</v>
      </c>
      <c r="P19" s="125" t="n">
        <f aca="false">Métricas!D26</f>
        <v>0</v>
      </c>
      <c r="Q19" s="125" t="n">
        <f aca="false">Métricas!E26</f>
        <v>0</v>
      </c>
      <c r="R19" s="125" t="n">
        <f aca="false">Métricas!F26</f>
        <v>0</v>
      </c>
      <c r="S19" s="125" t="n">
        <f aca="false">Métricas!G26</f>
        <v>0</v>
      </c>
      <c r="T19" s="125" t="n">
        <f aca="false">Métricas!H26</f>
        <v>0</v>
      </c>
      <c r="U19" s="125" t="n">
        <f aca="false">Métricas!I26</f>
        <v>156</v>
      </c>
      <c r="V19" s="125" t="n">
        <f aca="false">Métricas!J26</f>
        <v>161</v>
      </c>
      <c r="W19" s="125" t="n">
        <f aca="false">Métricas!K26</f>
        <v>139</v>
      </c>
      <c r="X19" s="125" t="n">
        <f aca="false">Métricas!L26</f>
        <v>139</v>
      </c>
      <c r="Y19" s="125" t="n">
        <f aca="false">Métricas!M26</f>
        <v>139</v>
      </c>
      <c r="Z19" s="125" t="n">
        <f aca="false">Métricas!N26</f>
        <v>139</v>
      </c>
      <c r="AA19" s="125" t="n">
        <f aca="false">Métricas!O26</f>
        <v>106</v>
      </c>
      <c r="AB19" s="125" t="n">
        <f aca="false">Métricas!P26</f>
        <v>171</v>
      </c>
      <c r="AC19" s="125" t="n">
        <f aca="false">Métricas!Q26</f>
        <v>149</v>
      </c>
      <c r="AD19" s="125" t="n">
        <f aca="false">Métricas!R26</f>
        <v>165</v>
      </c>
      <c r="AE19" s="125" t="n">
        <f aca="false">Métricas!S26</f>
        <v>143</v>
      </c>
      <c r="AF19" s="125" t="n">
        <f aca="false">Métricas!T26</f>
        <v>135</v>
      </c>
      <c r="AG19" s="125" t="n">
        <f aca="false">Métricas!U26</f>
        <v>163</v>
      </c>
      <c r="AH19" s="125" t="n">
        <f aca="false">Métricas!V26</f>
        <v>267</v>
      </c>
      <c r="AI19" s="125" t="n">
        <f aca="false">Métricas!W26</f>
        <v>254</v>
      </c>
      <c r="AJ19" s="125" t="n">
        <f aca="false">Métricas!X26</f>
        <v>314</v>
      </c>
      <c r="AK19" s="125" t="n">
        <f aca="false">Métricas!Y26</f>
        <v>344</v>
      </c>
      <c r="AL19" s="125" t="n">
        <f aca="false">Métricas!Z26</f>
        <v>276</v>
      </c>
      <c r="AM19" s="125" t="n">
        <f aca="false">Métricas!AA26</f>
        <v>196</v>
      </c>
      <c r="AN19" s="125" t="n">
        <f aca="false">Métricas!AB26</f>
        <v>196</v>
      </c>
      <c r="AO19" s="125" t="n">
        <f aca="false">Métricas!AC26</f>
        <v>196</v>
      </c>
      <c r="AP19" s="125" t="n">
        <f aca="false">Métricas!AD26</f>
        <v>206</v>
      </c>
      <c r="AQ19" s="125" t="n">
        <f aca="false">Métricas!AE26</f>
        <v>208</v>
      </c>
      <c r="AR19" s="125" t="n">
        <f aca="false">Métricas!AF26</f>
        <v>195</v>
      </c>
      <c r="AS19" s="125" t="n">
        <f aca="false">Métricas!AG26</f>
        <v>152</v>
      </c>
      <c r="AT19" s="125" t="n">
        <f aca="false">Métricas!AH26</f>
        <v>73</v>
      </c>
      <c r="AU19" s="125" t="n">
        <f aca="false">Métricas!AI26</f>
        <v>104</v>
      </c>
      <c r="AV19" s="125" t="n">
        <f aca="false">Métricas!AJ26</f>
        <v>96</v>
      </c>
      <c r="AW19" s="125" t="n">
        <f aca="false">Métricas!AK26</f>
        <v>123</v>
      </c>
      <c r="AX19" s="125" t="n">
        <f aca="false">Métricas!AL26</f>
        <v>112</v>
      </c>
      <c r="AY19" s="125" t="n">
        <f aca="false">Métricas!AM26</f>
        <v>155</v>
      </c>
      <c r="AZ19" s="125" t="n">
        <f aca="false">Métricas!AN26</f>
        <v>154</v>
      </c>
      <c r="BA19" s="125" t="n">
        <f aca="false">Métricas!AO26</f>
        <v>193</v>
      </c>
      <c r="BB19" s="125" t="n">
        <f aca="false">Métricas!AP26</f>
        <v>170</v>
      </c>
      <c r="BC19" s="125" t="n">
        <f aca="false">Métricas!AQ26</f>
        <v>192</v>
      </c>
      <c r="BD19" s="125" t="n">
        <f aca="false">Métricas!AR26</f>
        <v>182</v>
      </c>
      <c r="BE19" s="125" t="n">
        <f aca="false">Métricas!AS26</f>
        <v>146</v>
      </c>
      <c r="BF19" s="125" t="n">
        <f aca="false">Métricas!AT26</f>
        <v>100</v>
      </c>
      <c r="BG19" s="125" t="n">
        <f aca="false">Métricas!AU26</f>
        <v>82</v>
      </c>
      <c r="BH19" s="125" t="n">
        <f aca="false">Métricas!AV26</f>
        <v>50</v>
      </c>
      <c r="BI19" s="125" t="n">
        <f aca="false">Métricas!AW26</f>
        <v>52</v>
      </c>
      <c r="BJ19" s="125" t="n">
        <f aca="false">Métricas!AX26</f>
        <v>0</v>
      </c>
      <c r="BK19" s="125" t="n">
        <f aca="false">Métricas!AY26</f>
        <v>0</v>
      </c>
      <c r="BL19" s="125" t="n">
        <f aca="false">Métricas!AZ26</f>
        <v>0</v>
      </c>
      <c r="BM19" s="125" t="n">
        <f aca="false">Métricas!BA26</f>
        <v>0</v>
      </c>
      <c r="BN19" s="125" t="n">
        <f aca="false">Métricas!BB26</f>
        <v>0</v>
      </c>
    </row>
    <row r="20" customFormat="false" ht="29.25" hidden="false" customHeight="true" outlineLevel="0" collapsed="false">
      <c r="A20" s="141"/>
      <c r="B20" s="142" t="s">
        <v>154</v>
      </c>
      <c r="C20" s="143" t="s">
        <v>155</v>
      </c>
      <c r="D20" s="145" t="s">
        <v>153</v>
      </c>
      <c r="E20" s="145" t="s">
        <v>115</v>
      </c>
      <c r="F20" s="143" t="s">
        <v>116</v>
      </c>
      <c r="G20" s="147" t="s">
        <v>137</v>
      </c>
      <c r="H20" s="121" t="s">
        <v>118</v>
      </c>
      <c r="I20" s="121" t="n">
        <v>72</v>
      </c>
      <c r="J20" s="122" t="n">
        <f aca="false">N20</f>
        <v>48</v>
      </c>
      <c r="K20" s="123" t="s">
        <v>119</v>
      </c>
      <c r="L20" s="122" t="n">
        <f aca="false">I20</f>
        <v>72</v>
      </c>
      <c r="M20" s="124" t="s">
        <v>120</v>
      </c>
      <c r="N20" s="124" t="n">
        <v>48</v>
      </c>
      <c r="O20" s="125" t="n">
        <f aca="false">Métricas!C27</f>
        <v>0</v>
      </c>
      <c r="P20" s="125" t="n">
        <f aca="false">Métricas!D27</f>
        <v>0</v>
      </c>
      <c r="Q20" s="125" t="n">
        <f aca="false">Métricas!E27</f>
        <v>0</v>
      </c>
      <c r="R20" s="125" t="n">
        <f aca="false">Métricas!F27</f>
        <v>0</v>
      </c>
      <c r="S20" s="125" t="n">
        <f aca="false">Métricas!G27</f>
        <v>0</v>
      </c>
      <c r="T20" s="125" t="n">
        <f aca="false">Métricas!H27</f>
        <v>0</v>
      </c>
      <c r="U20" s="125" t="n">
        <f aca="false">Métricas!I27</f>
        <v>0</v>
      </c>
      <c r="V20" s="125" t="n">
        <f aca="false">Métricas!J27</f>
        <v>0</v>
      </c>
      <c r="W20" s="125" t="n">
        <f aca="false">Métricas!K27</f>
        <v>0</v>
      </c>
      <c r="X20" s="125" t="n">
        <f aca="false">Métricas!L27</f>
        <v>0</v>
      </c>
      <c r="Y20" s="125" t="n">
        <f aca="false">Métricas!M27</f>
        <v>0</v>
      </c>
      <c r="Z20" s="125" t="n">
        <f aca="false">Métricas!N27</f>
        <v>0</v>
      </c>
      <c r="AA20" s="125" t="n">
        <f aca="false">Métricas!O27</f>
        <v>0</v>
      </c>
      <c r="AB20" s="125" t="n">
        <f aca="false">Métricas!P27</f>
        <v>0</v>
      </c>
      <c r="AC20" s="125" t="n">
        <f aca="false">Métricas!Q27</f>
        <v>0</v>
      </c>
      <c r="AD20" s="125" t="n">
        <f aca="false">Métricas!R27</f>
        <v>0</v>
      </c>
      <c r="AE20" s="125" t="n">
        <f aca="false">Métricas!S27</f>
        <v>0</v>
      </c>
      <c r="AF20" s="125" t="n">
        <f aca="false">Métricas!T27</f>
        <v>0</v>
      </c>
      <c r="AG20" s="125" t="n">
        <f aca="false">Métricas!U27</f>
        <v>0</v>
      </c>
      <c r="AH20" s="125" t="n">
        <f aca="false">Métricas!V27</f>
        <v>0</v>
      </c>
      <c r="AI20" s="125" t="n">
        <f aca="false">Métricas!W27</f>
        <v>0</v>
      </c>
      <c r="AJ20" s="125" t="n">
        <f aca="false">Métricas!X27</f>
        <v>0</v>
      </c>
      <c r="AK20" s="125" t="n">
        <f aca="false">Métricas!Y27</f>
        <v>0</v>
      </c>
      <c r="AL20" s="125" t="n">
        <f aca="false">Métricas!Z27</f>
        <v>0</v>
      </c>
      <c r="AM20" s="125" t="n">
        <f aca="false">Métricas!AA27</f>
        <v>0</v>
      </c>
      <c r="AN20" s="125" t="n">
        <f aca="false">Métricas!AB27</f>
        <v>0</v>
      </c>
      <c r="AO20" s="125" t="n">
        <f aca="false">Métricas!AC27</f>
        <v>0</v>
      </c>
      <c r="AP20" s="125" t="n">
        <f aca="false">Métricas!AD27</f>
        <v>0</v>
      </c>
      <c r="AQ20" s="125" t="n">
        <f aca="false">Métricas!AE27</f>
        <v>0</v>
      </c>
      <c r="AR20" s="125" t="n">
        <f aca="false">Métricas!AF27</f>
        <v>0</v>
      </c>
      <c r="AS20" s="125" t="n">
        <f aca="false">Métricas!AG27</f>
        <v>0</v>
      </c>
      <c r="AT20" s="125" t="n">
        <f aca="false">Métricas!AH27</f>
        <v>0</v>
      </c>
      <c r="AU20" s="125" t="n">
        <f aca="false">Métricas!AI27</f>
        <v>60</v>
      </c>
      <c r="AV20" s="125" t="n">
        <f aca="false">Métricas!AJ27</f>
        <v>76</v>
      </c>
      <c r="AW20" s="125" t="n">
        <f aca="false">Métricas!AK27</f>
        <v>89</v>
      </c>
      <c r="AX20" s="125" t="n">
        <f aca="false">Métricas!AL27</f>
        <v>0</v>
      </c>
      <c r="AY20" s="125" t="n">
        <f aca="false">Métricas!AM27</f>
        <v>94</v>
      </c>
      <c r="AZ20" s="125" t="n">
        <f aca="false">Métricas!AN27</f>
        <v>99</v>
      </c>
      <c r="BA20" s="125" t="n">
        <f aca="false">Métricas!AO27</f>
        <v>133</v>
      </c>
      <c r="BB20" s="125" t="n">
        <f aca="false">Métricas!AP27</f>
        <v>93</v>
      </c>
      <c r="BC20" s="125" t="n">
        <f aca="false">Métricas!AQ27</f>
        <v>84</v>
      </c>
      <c r="BD20" s="125" t="n">
        <f aca="false">Métricas!AR27</f>
        <v>129</v>
      </c>
      <c r="BE20" s="125" t="n">
        <f aca="false">Métricas!AS27</f>
        <v>101</v>
      </c>
      <c r="BF20" s="125" t="n">
        <f aca="false">Métricas!AT27</f>
        <v>71</v>
      </c>
      <c r="BG20" s="125" t="n">
        <f aca="false">Métricas!AU27</f>
        <v>16</v>
      </c>
      <c r="BH20" s="125" t="n">
        <f aca="false">Métricas!AV27</f>
        <v>4</v>
      </c>
      <c r="BI20" s="125" t="n">
        <f aca="false">Métricas!AW27</f>
        <v>11</v>
      </c>
      <c r="BJ20" s="125" t="n">
        <f aca="false">Métricas!AX27</f>
        <v>0</v>
      </c>
      <c r="BK20" s="125" t="n">
        <f aca="false">Métricas!AY27</f>
        <v>0</v>
      </c>
      <c r="BL20" s="125" t="n">
        <f aca="false">Métricas!AZ27</f>
        <v>0</v>
      </c>
      <c r="BM20" s="125" t="n">
        <f aca="false">Métricas!BA27</f>
        <v>0</v>
      </c>
      <c r="BN20" s="125" t="n">
        <f aca="false">Métricas!BB27</f>
        <v>0</v>
      </c>
    </row>
    <row r="21" customFormat="false" ht="46.5" hidden="false" customHeight="true" outlineLevel="0" collapsed="false">
      <c r="A21" s="141"/>
      <c r="B21" s="148" t="n">
        <v>12</v>
      </c>
      <c r="C21" s="149" t="s">
        <v>156</v>
      </c>
      <c r="D21" s="145" t="s">
        <v>157</v>
      </c>
      <c r="E21" s="144" t="s">
        <v>115</v>
      </c>
      <c r="F21" s="145" t="s">
        <v>116</v>
      </c>
      <c r="G21" s="146" t="s">
        <v>158</v>
      </c>
      <c r="H21" s="150" t="s">
        <v>120</v>
      </c>
      <c r="I21" s="150" t="n">
        <v>0.95</v>
      </c>
      <c r="J21" s="132" t="n">
        <f aca="false">I21</f>
        <v>0.95</v>
      </c>
      <c r="K21" s="132" t="s">
        <v>119</v>
      </c>
      <c r="L21" s="132" t="n">
        <f aca="false">N21</f>
        <v>1</v>
      </c>
      <c r="M21" s="151" t="s">
        <v>118</v>
      </c>
      <c r="N21" s="151" t="n">
        <v>1</v>
      </c>
      <c r="O21" s="134" t="n">
        <f aca="false">IF(Métricas!C38="","",IF(Métricas!C38=0,0,(Métricas!C28/Métricas!C38)))</f>
        <v>0.746231155778894</v>
      </c>
      <c r="P21" s="134" t="n">
        <f aca="false">IF(Métricas!D38="","",IF(Métricas!D38=0,0,(Métricas!D28/Métricas!D38)))</f>
        <v>0.783658310120706</v>
      </c>
      <c r="Q21" s="134" t="n">
        <f aca="false">IF(Métricas!E38="","",IF(Métricas!E38=0,0,(Métricas!E28/Métricas!E38)))</f>
        <v>0.727891156462585</v>
      </c>
      <c r="R21" s="134" t="n">
        <f aca="false">IF(Métricas!F38="","",IF(Métricas!F38=0,0,(Métricas!F28/Métricas!F38)))</f>
        <v>0.790909090909091</v>
      </c>
      <c r="S21" s="134" t="n">
        <f aca="false">IF(Métricas!G38="","",IF(Métricas!G38=0,0,(Métricas!G28/Métricas!G38)))</f>
        <v>0.638759689922481</v>
      </c>
      <c r="T21" s="134" t="n">
        <f aca="false">IF(Métricas!H38="","",IF(Métricas!H38=0,0,(Métricas!H28/Métricas!H38)))</f>
        <v>0.411555555555556</v>
      </c>
      <c r="U21" s="134" t="n">
        <f aca="false">IF(Métricas!I38="","",IF(Métricas!I38=0,0,(Métricas!I28/Métricas!I38)))</f>
        <v>0.485217391304348</v>
      </c>
      <c r="V21" s="134" t="n">
        <f aca="false">IF(Métricas!J38="","",IF(Métricas!J38=0,0,(Métricas!J28/Métricas!J38)))</f>
        <v>0.406896551724138</v>
      </c>
      <c r="W21" s="134" t="n">
        <f aca="false">IF(Métricas!K38="","",IF(Métricas!K38=0,0,(Métricas!K28/Métricas!K38)))</f>
        <v>0.516969696969697</v>
      </c>
      <c r="X21" s="134" t="n">
        <f aca="false">IF(Métricas!L38="","",IF(Métricas!L38=0,0,(Métricas!L28/Métricas!L38)))</f>
        <v>0.657142857142857</v>
      </c>
      <c r="Y21" s="134" t="n">
        <f aca="false">IF(Métricas!M38="","",IF(Métricas!M38=0,0,(Métricas!M28/Métricas!M38)))</f>
        <v>0.924444444444444</v>
      </c>
      <c r="Z21" s="134" t="n">
        <f aca="false">IF(Métricas!N38="","",IF(Métricas!N38=0,0,(Métricas!N28/Métricas!N38)))</f>
        <v>0.131233595800525</v>
      </c>
      <c r="AA21" s="134" t="n">
        <f aca="false">IF(Métricas!O38="","",IF(Métricas!O38=0,0,(Métricas!O28/Métricas!O38)))</f>
        <v>0.738511326860842</v>
      </c>
      <c r="AB21" s="134" t="n">
        <f aca="false">IF(Métricas!P38="","",IF(Métricas!P38=0,0,(Métricas!P28/Métricas!P38)))</f>
        <v>1.02910798122066</v>
      </c>
      <c r="AC21" s="134" t="n">
        <f aca="false">IF(Métricas!Q38="","",IF(Métricas!Q38=0,0,(Métricas!Q28/Métricas!Q38)))</f>
        <v>0.637940379403794</v>
      </c>
      <c r="AD21" s="134" t="n">
        <f aca="false">IF(Métricas!R38="","",IF(Métricas!R38=0,0,(Métricas!R28/Métricas!R38)))</f>
        <v>0.414074074074074</v>
      </c>
      <c r="AE21" s="134" t="n">
        <f aca="false">IF(Métricas!S38="","",IF(Métricas!S38=0,0,(Métricas!S28/Métricas!S38)))</f>
        <v>0.454368932038835</v>
      </c>
      <c r="AF21" s="134" t="n">
        <f aca="false">IF(Métricas!T38="","",IF(Métricas!T38=0,0,(Métricas!T28/Métricas!T38)))</f>
        <v>0.688034188034188</v>
      </c>
      <c r="AG21" s="134" t="n">
        <f aca="false">IF(Métricas!U38="","",IF(Métricas!U38=0,0,(Métricas!U28/Métricas!U38)))</f>
        <v>0.471751412429378</v>
      </c>
      <c r="AH21" s="134" t="n">
        <f aca="false">IF(Métricas!V38="","",IF(Métricas!V38=0,0,(Métricas!V28/Métricas!V38)))</f>
        <v>0.646464646464646</v>
      </c>
      <c r="AI21" s="134" t="n">
        <f aca="false">IF(Métricas!W38="","",IF(Métricas!W38=0,0,(Métricas!W28/Métricas!W38)))</f>
        <v>1.12533333333333</v>
      </c>
      <c r="AJ21" s="134" t="n">
        <f aca="false">IF(Métricas!X38="","",IF(Métricas!X38=0,0,(Métricas!X28/Métricas!X38)))</f>
        <v>1.16470588235294</v>
      </c>
      <c r="AK21" s="134" t="n">
        <f aca="false">IF(Métricas!Y38="","",IF(Métricas!Y38=0,0,(Métricas!Y28/Métricas!Y38)))</f>
        <v>1.17383177570093</v>
      </c>
      <c r="AL21" s="134" t="n">
        <f aca="false">IF(Métricas!Z38="","",IF(Métricas!Z38=0,0,(Métricas!Z28/Métricas!Z38)))</f>
        <v>0.945318352059925</v>
      </c>
      <c r="AM21" s="134" t="n">
        <f aca="false">IF(Métricas!AA38="","",IF(Métricas!AA38=0,0,(Métricas!AA28/Métricas!AA38)))</f>
        <v>0.568888888888889</v>
      </c>
      <c r="AN21" s="134" t="n">
        <f aca="false">IF(Métricas!AB38="","",IF(Métricas!AB38=0,0,(Métricas!AB28/Métricas!AB38)))</f>
        <v>0</v>
      </c>
      <c r="AO21" s="134" t="n">
        <f aca="false">IF(Métricas!AC38="","",IF(Métricas!AC38=0,0,(Métricas!AC28/Métricas!AC38)))</f>
        <v>0</v>
      </c>
      <c r="AP21" s="134" t="n">
        <f aca="false">IF(Métricas!AD38="","",IF(Métricas!AD38=0,0,(Métricas!AD28/Métricas!AD38)))</f>
        <v>0.980701754385965</v>
      </c>
      <c r="AQ21" s="134" t="n">
        <f aca="false">IF(Métricas!AE38="","",IF(Métricas!AE38=0,0,(Métricas!AE28/Métricas!AE38)))</f>
        <v>0.809824561403509</v>
      </c>
      <c r="AR21" s="134" t="n">
        <f aca="false">IF(Métricas!AF38="","",IF(Métricas!AF38=0,0,(Métricas!AF28/Métricas!AF38)))</f>
        <v>1.21587301587302</v>
      </c>
      <c r="AS21" s="134" t="n">
        <f aca="false">IF(Métricas!AG38="","",IF(Métricas!AG38=0,0,(Métricas!AG28/Métricas!AG38)))</f>
        <v>1.18830409356725</v>
      </c>
      <c r="AT21" s="134" t="n">
        <f aca="false">IF(Métricas!AH38="","",IF(Métricas!AH38=0,0,(Métricas!AH28/Métricas!AH38)))</f>
        <v>1.03482587064677</v>
      </c>
      <c r="AU21" s="134" t="n">
        <f aca="false">IF(Métricas!AI38="","",IF(Métricas!AI38=0,0,(Métricas!AI28/Métricas!AI38)))</f>
        <v>1.21714285714286</v>
      </c>
      <c r="AV21" s="134" t="n">
        <f aca="false">IF(Métricas!AJ38="","",IF(Métricas!AJ38=0,0,(Métricas!AJ28/Métricas!AJ38)))</f>
        <v>0.74559043348281</v>
      </c>
      <c r="AW21" s="134" t="n">
        <f aca="false">IF(Métricas!AK38="","",IF(Métricas!AK38=0,0,(Métricas!AK28/Métricas!AK38)))</f>
        <v>0.712578616352201</v>
      </c>
      <c r="AX21" s="134" t="n">
        <f aca="false">IF(Métricas!AL38="","",IF(Métricas!AL38=0,0,(Métricas!AL28/Métricas!AL38)))</f>
        <v>0.79042735042735</v>
      </c>
      <c r="AY21" s="134" t="n">
        <f aca="false">IF(Métricas!AM38="","",IF(Métricas!AM38=0,0,(Métricas!AM28/Métricas!AM38)))</f>
        <v>0.857446808510638</v>
      </c>
      <c r="AZ21" s="134" t="n">
        <f aca="false">IF(Métricas!AN38="","",IF(Métricas!AN38=0,0,(Métricas!AN28/Métricas!AN38)))</f>
        <v>0.933333333333333</v>
      </c>
      <c r="BA21" s="134" t="n">
        <f aca="false">IF(Métricas!AO38="","",IF(Métricas!AO38=0,0,(Métricas!AO28/Métricas!AO38)))</f>
        <v>0.947047619047619</v>
      </c>
      <c r="BB21" s="134" t="n">
        <f aca="false">IF(Métricas!AP38="","",IF(Métricas!AP38=0,0,(Métricas!AP28/Métricas!AP38)))</f>
        <v>0.901960784313726</v>
      </c>
      <c r="BC21" s="134" t="n">
        <f aca="false">IF(Métricas!AQ38="","",IF(Métricas!AQ38=0,0,(Métricas!AQ28/Métricas!AQ38)))</f>
        <v>0.885981308411215</v>
      </c>
      <c r="BD21" s="134" t="n">
        <f aca="false">IF(Métricas!AR38="","",IF(Métricas!AR38=0,0,(Métricas!AR28/Métricas!AR38)))</f>
        <v>0.990633608815427</v>
      </c>
      <c r="BE21" s="134" t="n">
        <f aca="false">IF(Métricas!AS38="","",IF(Métricas!AS38=0,0,(Métricas!AS28/Métricas!AS38)))</f>
        <v>0.904</v>
      </c>
      <c r="BF21" s="134" t="n">
        <f aca="false">IF(Métricas!AT38="","",IF(Métricas!AT38=0,0,(Métricas!AT28/Métricas!AT38)))</f>
        <v>0.893506493506493</v>
      </c>
      <c r="BG21" s="134" t="n">
        <f aca="false">IF(Métricas!AU38="","",IF(Métricas!AU38=0,0,(Métricas!AU28/Métricas!AU38)))</f>
        <v>0.980645161290322</v>
      </c>
      <c r="BH21" s="134" t="n">
        <f aca="false">IF(Métricas!AV38="","",IF(Métricas!AV38=0,0,(Métricas!AV28/Métricas!AV38)))</f>
        <v>0.898896247240618</v>
      </c>
      <c r="BI21" s="134" t="n">
        <f aca="false">IF(Métricas!AW38="","",IF(Métricas!AW38=0,0,(Métricas!AW28/Métricas!AW38)))</f>
        <v>0.866262626262626</v>
      </c>
      <c r="BJ21" s="134" t="n">
        <f aca="false">IF(Métricas!AX38="","",IF(Métricas!AX38=0,0,(Métricas!AX28/Métricas!AX38)))</f>
        <v>0</v>
      </c>
      <c r="BK21" s="134" t="n">
        <f aca="false">IF(Métricas!AY38="","",IF(Métricas!AY38=0,0,(Métricas!AY28/Métricas!AY38)))</f>
        <v>0</v>
      </c>
      <c r="BL21" s="134" t="n">
        <f aca="false">IF(Métricas!AZ38="","",IF(Métricas!AZ38=0,0,(Métricas!AZ28/Métricas!AZ38)))</f>
        <v>0</v>
      </c>
      <c r="BM21" s="134" t="n">
        <f aca="false">IF(Métricas!BA38="","",IF(Métricas!BA38=0,0,(Métricas!BA28/Métricas!BA38)))</f>
        <v>0</v>
      </c>
      <c r="BN21" s="134" t="n">
        <f aca="false">IF(Métricas!BB38="","",IF(Métricas!BB38=0,0,(Métricas!BB28/Métricas!BB38)))</f>
        <v>0</v>
      </c>
    </row>
    <row r="22" customFormat="false" ht="16.35" hidden="false" customHeight="true" outlineLevel="0" collapsed="false">
      <c r="A22" s="141"/>
      <c r="B22" s="152"/>
      <c r="C22" s="153" t="s">
        <v>159</v>
      </c>
      <c r="D22" s="154"/>
      <c r="E22" s="155" t="s">
        <v>115</v>
      </c>
      <c r="F22" s="154" t="s">
        <v>116</v>
      </c>
      <c r="G22" s="156" t="s">
        <v>158</v>
      </c>
      <c r="H22" s="150" t="s">
        <v>120</v>
      </c>
      <c r="I22" s="150" t="n">
        <v>0.95</v>
      </c>
      <c r="J22" s="132" t="n">
        <f aca="false">I22</f>
        <v>0.95</v>
      </c>
      <c r="K22" s="132" t="s">
        <v>119</v>
      </c>
      <c r="L22" s="132" t="n">
        <f aca="false">N22</f>
        <v>1</v>
      </c>
      <c r="M22" s="151" t="s">
        <v>118</v>
      </c>
      <c r="N22" s="151" t="n">
        <v>1</v>
      </c>
      <c r="O22" s="134" t="n">
        <f aca="false">IF(Métricas!C39="","",IF(Métricas!C39=0,0,(Métricas!C29/Métricas!C39)))</f>
        <v>0.865384615384615</v>
      </c>
      <c r="P22" s="134" t="n">
        <f aca="false">IF(Métricas!D39="","",IF(Métricas!D39=0,0,(Métricas!D29/Métricas!D39)))</f>
        <v>1.23958333333333</v>
      </c>
      <c r="Q22" s="134" t="n">
        <f aca="false">IF(Métricas!E39="","",IF(Métricas!E39=0,0,(Métricas!E29/Métricas!E39)))</f>
        <v>0.416666666666667</v>
      </c>
      <c r="R22" s="134" t="n">
        <f aca="false">IF(Métricas!F39="","",IF(Métricas!F39=0,0,(Métricas!F29/Métricas!F39)))</f>
        <v>0.988888888888889</v>
      </c>
      <c r="S22" s="134" t="n">
        <f aca="false">IF(Métricas!G39="","",IF(Métricas!G39=0,0,(Métricas!G29/Métricas!G39)))</f>
        <v>1</v>
      </c>
      <c r="T22" s="134" t="n">
        <f aca="false">IF(Métricas!H39="","",IF(Métricas!H39=0,0,(Métricas!H29/Métricas!H39)))</f>
        <v>0.483333333333333</v>
      </c>
      <c r="U22" s="134" t="n">
        <f aca="false">IF(Métricas!I39="","",IF(Métricas!I39=0,0,(Métricas!I29/Métricas!I39)))</f>
        <v>0.445833333333333</v>
      </c>
      <c r="V22" s="134" t="n">
        <f aca="false">IF(Métricas!J39="","",IF(Métricas!J39=0,0,(Métricas!J29/Métricas!J39)))</f>
        <v>0.405128205128205</v>
      </c>
      <c r="W22" s="134" t="n">
        <f aca="false">IF(Métricas!K39="","",IF(Métricas!K39=0,0,(Métricas!K29/Métricas!K39)))</f>
        <v>0.542222222222222</v>
      </c>
      <c r="X22" s="134" t="n">
        <f aca="false">IF(Métricas!L39="","",IF(Métricas!L39=0,0,(Métricas!L29/Métricas!L39)))</f>
        <v>1.77142857142857</v>
      </c>
      <c r="Y22" s="134" t="n">
        <f aca="false">IF(Métricas!M39="","",IF(Métricas!M39=0,0,(Métricas!M29/Métricas!M39)))</f>
        <v>0.866666666666667</v>
      </c>
      <c r="Z22" s="134" t="n">
        <f aca="false">IF(Métricas!N39="","",IF(Métricas!N39=0,0,(Métricas!N29/Métricas!N39)))</f>
        <v>0.114285714285714</v>
      </c>
      <c r="AA22" s="134" t="n">
        <f aca="false">IF(Métricas!O39="","",IF(Métricas!O39=0,0,(Métricas!O29/Métricas!O39)))</f>
        <v>0.6</v>
      </c>
      <c r="AB22" s="134" t="n">
        <f aca="false">IF(Métricas!P39="","",IF(Métricas!P39=0,0,(Métricas!P29/Métricas!P39)))</f>
        <v>1.4962962962963</v>
      </c>
      <c r="AC22" s="134" t="n">
        <f aca="false">IF(Métricas!Q39="","",IF(Métricas!Q39=0,0,(Métricas!Q29/Métricas!Q39)))</f>
        <v>0.421052631578947</v>
      </c>
      <c r="AD22" s="134" t="n">
        <f aca="false">IF(Métricas!R39="","",IF(Métricas!R39=0,0,(Métricas!R29/Métricas!R39)))</f>
        <v>0.4</v>
      </c>
      <c r="AE22" s="134" t="n">
        <f aca="false">IF(Métricas!S39="","",IF(Métricas!S39=0,0,(Métricas!S29/Métricas!S39)))</f>
        <v>0.0923076923076923</v>
      </c>
      <c r="AF22" s="134" t="n">
        <f aca="false">IF(Métricas!T39="","",IF(Métricas!T39=0,0,(Métricas!T29/Métricas!T39)))</f>
        <v>0.678787878787879</v>
      </c>
      <c r="AG22" s="134" t="n">
        <f aca="false">IF(Métricas!U39="","",IF(Métricas!U39=0,0,(Métricas!U29/Métricas!U39)))</f>
        <v>0.861904761904762</v>
      </c>
      <c r="AH22" s="134" t="n">
        <f aca="false">IF(Métricas!V39="","",IF(Métricas!V39=0,0,(Métricas!V29/Métricas!V39)))</f>
        <v>0.65</v>
      </c>
      <c r="AI22" s="134" t="n">
        <f aca="false">IF(Métricas!W39="","",IF(Métricas!W39=0,0,(Métricas!W29/Métricas!W39)))</f>
        <v>1.66153846153846</v>
      </c>
      <c r="AJ22" s="134" t="n">
        <f aca="false">IF(Métricas!X39="","",IF(Métricas!X39=0,0,(Métricas!X29/Métricas!X39)))</f>
        <v>1.23030303030303</v>
      </c>
      <c r="AK22" s="134" t="n">
        <f aca="false">IF(Métricas!Y39="","",IF(Métricas!Y39=0,0,(Métricas!Y29/Métricas!Y39)))</f>
        <v>3.55555555555556</v>
      </c>
      <c r="AL22" s="134" t="n">
        <f aca="false">IF(Métricas!Z39="","",IF(Métricas!Z39=0,0,(Métricas!Z29/Métricas!Z39)))</f>
        <v>1.33333333333333</v>
      </c>
      <c r="AM22" s="134" t="n">
        <f aca="false">IF(Métricas!AA39="","",IF(Métricas!AA39=0,0,(Métricas!AA29/Métricas!AA39)))</f>
        <v>0.977777777777778</v>
      </c>
      <c r="AN22" s="134" t="n">
        <f aca="false">IF(Métricas!AB39="","",IF(Métricas!AB39=0,0,(Métricas!AB29/Métricas!AB39)))</f>
        <v>0</v>
      </c>
      <c r="AO22" s="134" t="n">
        <f aca="false">IF(Métricas!AC39="","",IF(Métricas!AC39=0,0,(Métricas!AC29/Métricas!AC39)))</f>
        <v>0</v>
      </c>
      <c r="AP22" s="134" t="n">
        <f aca="false">IF(Métricas!AD39="","",IF(Métricas!AD39=0,0,(Métricas!AD29/Métricas!AD39)))</f>
        <v>0.888888888888889</v>
      </c>
      <c r="AQ22" s="134" t="n">
        <f aca="false">IF(Métricas!AE39="","",IF(Métricas!AE39=0,0,(Métricas!AE29/Métricas!AE39)))</f>
        <v>1.33888888888889</v>
      </c>
      <c r="AR22" s="134" t="n">
        <f aca="false">IF(Métricas!AF39="","",IF(Métricas!AF39=0,0,(Métricas!AF29/Métricas!AF39)))</f>
        <v>1.31111111111111</v>
      </c>
      <c r="AS22" s="134" t="n">
        <f aca="false">IF(Métricas!AG39="","",IF(Métricas!AG39=0,0,(Métricas!AG29/Métricas!AG39)))</f>
        <v>1</v>
      </c>
      <c r="AT22" s="134" t="n">
        <f aca="false">IF(Métricas!AH39="","",IF(Métricas!AH39=0,0,(Métricas!AH29/Métricas!AH39)))</f>
        <v>0.866666666666667</v>
      </c>
      <c r="AU22" s="134" t="n">
        <f aca="false">IF(Métricas!AI39="","",IF(Métricas!AI39=0,0,(Métricas!AI29/Métricas!AI39)))</f>
        <v>1.4</v>
      </c>
      <c r="AV22" s="134" t="n">
        <f aca="false">IF(Métricas!AJ39="","",IF(Métricas!AJ39=0,0,(Métricas!AJ29/Métricas!AJ39)))</f>
        <v>0.781609195402299</v>
      </c>
      <c r="AW22" s="134" t="n">
        <f aca="false">IF(Métricas!AK39="","",IF(Métricas!AK39=0,0,(Métricas!AK29/Métricas!AK39)))</f>
        <v>0.814285714285714</v>
      </c>
      <c r="AX22" s="134" t="n">
        <f aca="false">IF(Métricas!AL39="","",IF(Métricas!AL39=0,0,(Métricas!AL29/Métricas!AL39)))</f>
        <v>0.671428571428571</v>
      </c>
      <c r="AY22" s="134" t="n">
        <f aca="false">IF(Métricas!AM39="","",IF(Métricas!AM39=0,0,(Métricas!AM29/Métricas!AM39)))</f>
        <v>0.923076923076923</v>
      </c>
      <c r="AZ22" s="134" t="n">
        <f aca="false">IF(Métricas!AN39="","",IF(Métricas!AN39=0,0,(Métricas!AN29/Métricas!AN39)))</f>
        <v>1.06666666666667</v>
      </c>
      <c r="BA22" s="134" t="n">
        <f aca="false">IF(Métricas!AO39="","",IF(Métricas!AO39=0,0,(Métricas!AO29/Métricas!AO39)))</f>
        <v>1.11794871794872</v>
      </c>
      <c r="BB22" s="134" t="n">
        <f aca="false">IF(Métricas!AP39="","",IF(Métricas!AP39=0,0,(Métricas!AP29/Métricas!AP39)))</f>
        <v>0.995555555555556</v>
      </c>
      <c r="BC22" s="134" t="n">
        <f aca="false">IF(Métricas!AQ39="","",IF(Métricas!AQ39=0,0,(Métricas!AQ29/Métricas!AQ39)))</f>
        <v>0.733333333333333</v>
      </c>
      <c r="BD22" s="134" t="n">
        <f aca="false">IF(Métricas!AR39="","",IF(Métricas!AR39=0,0,(Métricas!AR29/Métricas!AR39)))</f>
        <v>1.07936507936508</v>
      </c>
      <c r="BE22" s="134" t="n">
        <f aca="false">IF(Métricas!AS39="","",IF(Métricas!AS39=0,0,(Métricas!AS29/Métricas!AS39)))</f>
        <v>0.866666666666667</v>
      </c>
      <c r="BF22" s="134" t="n">
        <f aca="false">IF(Métricas!AT39="","",IF(Métricas!AT39=0,0,(Métricas!AT29/Métricas!AT39)))</f>
        <v>0.836363636363636</v>
      </c>
      <c r="BG22" s="134" t="n">
        <f aca="false">IF(Métricas!AU39="","",IF(Métricas!AU39=0,0,(Métricas!AU29/Métricas!AU39)))</f>
        <v>0.755555555555556</v>
      </c>
      <c r="BH22" s="134" t="n">
        <f aca="false">IF(Métricas!AV39="","",IF(Métricas!AV39=0,0,(Métricas!AV29/Métricas!AV39)))</f>
        <v>0.696969696969697</v>
      </c>
      <c r="BI22" s="134" t="n">
        <f aca="false">IF(Métricas!AW39="","",IF(Métricas!AW39=0,0,(Métricas!AW29/Métricas!AW39)))</f>
        <v>0.927272727272727</v>
      </c>
      <c r="BJ22" s="134" t="str">
        <f aca="false">IF(Métricas!AX39="","",IF(Métricas!AX39=0,0,(Métricas!AX29/Métricas!AX39)))</f>
        <v/>
      </c>
      <c r="BK22" s="134" t="str">
        <f aca="false">IF(Métricas!AY39="","",IF(Métricas!AY39=0,0,(Métricas!AY29/Métricas!AY39)))</f>
        <v/>
      </c>
      <c r="BL22" s="134" t="str">
        <f aca="false">IF(Métricas!AZ39="","",IF(Métricas!AZ39=0,0,(Métricas!AZ29/Métricas!AZ39)))</f>
        <v/>
      </c>
      <c r="BM22" s="134" t="str">
        <f aca="false">IF(Métricas!BA39="","",IF(Métricas!BA39=0,0,(Métricas!BA29/Métricas!BA39)))</f>
        <v/>
      </c>
      <c r="BN22" s="134" t="str">
        <f aca="false">IF(Métricas!BB39="","",IF(Métricas!BB39=0,0,(Métricas!BB29/Métricas!BB39)))</f>
        <v/>
      </c>
    </row>
    <row r="23" customFormat="false" ht="26.4" hidden="false" customHeight="false" outlineLevel="0" collapsed="false">
      <c r="A23" s="141"/>
      <c r="B23" s="152"/>
      <c r="C23" s="153" t="s">
        <v>160</v>
      </c>
      <c r="D23" s="154"/>
      <c r="E23" s="155"/>
      <c r="F23" s="154"/>
      <c r="G23" s="156"/>
      <c r="H23" s="150" t="s">
        <v>120</v>
      </c>
      <c r="I23" s="150" t="n">
        <v>0.95</v>
      </c>
      <c r="J23" s="132" t="n">
        <f aca="false">I23</f>
        <v>0.95</v>
      </c>
      <c r="K23" s="132" t="s">
        <v>119</v>
      </c>
      <c r="L23" s="132" t="n">
        <f aca="false">N23</f>
        <v>1</v>
      </c>
      <c r="M23" s="151" t="s">
        <v>118</v>
      </c>
      <c r="N23" s="151" t="n">
        <v>1</v>
      </c>
      <c r="O23" s="134" t="n">
        <f aca="false">IF(Métricas!C40="","",IF(Métricas!C40=0,0,(Métricas!C30/Métricas!C40)))</f>
        <v>0.871794871794872</v>
      </c>
      <c r="P23" s="134" t="n">
        <f aca="false">IF(Métricas!D40="","",IF(Métricas!D40=0,0,(Métricas!D30/Métricas!D40)))</f>
        <v>1.04166666666667</v>
      </c>
      <c r="Q23" s="134" t="n">
        <f aca="false">IF(Métricas!E40="","",IF(Métricas!E40=0,0,(Métricas!E30/Métricas!E40)))</f>
        <v>0.491666666666667</v>
      </c>
      <c r="R23" s="134" t="n">
        <f aca="false">IF(Métricas!F40="","",IF(Métricas!F40=0,0,(Métricas!F30/Métricas!F40)))</f>
        <v>1.73333333333333</v>
      </c>
      <c r="S23" s="134" t="n">
        <f aca="false">IF(Métricas!G40="","",IF(Métricas!G40=0,0,(Métricas!G30/Métricas!G40)))</f>
        <v>0.342857142857143</v>
      </c>
      <c r="T23" s="134" t="n">
        <f aca="false">IF(Métricas!H40="","",IF(Métricas!H40=0,0,(Métricas!H30/Métricas!H40)))</f>
        <v>0.4</v>
      </c>
      <c r="U23" s="134" t="n">
        <f aca="false">IF(Métricas!I40="","",IF(Métricas!I40=0,0,(Métricas!I30/Métricas!I40)))</f>
        <v>1.45333333333333</v>
      </c>
      <c r="V23" s="134" t="n">
        <f aca="false">IF(Métricas!J40="","",IF(Métricas!J40=0,0,(Métricas!J30/Métricas!J40)))</f>
        <v>0.314285714285714</v>
      </c>
      <c r="W23" s="134" t="n">
        <f aca="false">IF(Métricas!K40="","",IF(Métricas!K40=0,0,(Métricas!K30/Métricas!K40)))</f>
        <v>0.674509803921569</v>
      </c>
      <c r="X23" s="134" t="n">
        <f aca="false">IF(Métricas!L40="","",IF(Métricas!L40=0,0,(Métricas!L30/Métricas!L40)))</f>
        <v>0.315151515151515</v>
      </c>
      <c r="Y23" s="134" t="n">
        <f aca="false">IF(Métricas!M40="","",IF(Métricas!M40=0,0,(Métricas!M30/Métricas!M40)))</f>
        <v>0.311111111111111</v>
      </c>
      <c r="Z23" s="134" t="n">
        <f aca="false">IF(Métricas!N40="","",IF(Métricas!N40=0,0,(Métricas!N30/Métricas!N40)))</f>
        <v>0.0412698412698413</v>
      </c>
      <c r="AA23" s="134" t="n">
        <f aca="false">IF(Métricas!O40="","",IF(Métricas!O40=0,0,(Métricas!O30/Métricas!O40)))</f>
        <v>0.642857142857143</v>
      </c>
      <c r="AB23" s="134" t="n">
        <f aca="false">IF(Métricas!P40="","",IF(Métricas!P40=0,0,(Métricas!P30/Métricas!P40)))</f>
        <v>0.927272727272727</v>
      </c>
      <c r="AC23" s="134" t="n">
        <f aca="false">IF(Métricas!Q40="","",IF(Métricas!Q40=0,0,(Métricas!Q30/Métricas!Q40)))</f>
        <v>0.588235294117647</v>
      </c>
      <c r="AD23" s="134" t="n">
        <f aca="false">IF(Métricas!R40="","",IF(Métricas!R40=0,0,(Métricas!R30/Métricas!R40)))</f>
        <v>0.358974358974359</v>
      </c>
      <c r="AE23" s="134" t="n">
        <f aca="false">IF(Métricas!S40="","",IF(Métricas!S40=0,0,(Métricas!S30/Métricas!S40)))</f>
        <v>0.448888888888889</v>
      </c>
      <c r="AF23" s="134" t="n">
        <f aca="false">IF(Métricas!T40="","",IF(Métricas!T40=0,0,(Métricas!T30/Métricas!T40)))</f>
        <v>0.856410256410256</v>
      </c>
      <c r="AG23" s="134" t="n">
        <f aca="false">IF(Métricas!U40="","",IF(Métricas!U40=0,0,(Métricas!U30/Métricas!U40)))</f>
        <v>0.6625</v>
      </c>
      <c r="AH23" s="134" t="n">
        <f aca="false">IF(Métricas!V40="","",IF(Métricas!V40=0,0,(Métricas!V30/Métricas!V40)))</f>
        <v>0.68</v>
      </c>
      <c r="AI23" s="134" t="n">
        <f aca="false">IF(Métricas!W40="","",IF(Métricas!W40=0,0,(Métricas!W30/Métricas!W40)))</f>
        <v>0.920833333333333</v>
      </c>
      <c r="AJ23" s="134" t="n">
        <f aca="false">IF(Métricas!X40="","",IF(Métricas!X40=0,0,(Métricas!X30/Métricas!X40)))</f>
        <v>1.08095238095238</v>
      </c>
      <c r="AK23" s="134" t="n">
        <f aca="false">IF(Métricas!Y40="","",IF(Métricas!Y40=0,0,(Métricas!Y30/Métricas!Y40)))</f>
        <v>0.917647058823529</v>
      </c>
      <c r="AL23" s="134" t="n">
        <f aca="false">IF(Métricas!Z40="","",IF(Métricas!Z40=0,0,(Métricas!Z30/Métricas!Z40)))</f>
        <v>0.857142857142857</v>
      </c>
      <c r="AM23" s="134" t="n">
        <f aca="false">IF(Métricas!AA40="","",IF(Métricas!AA40=0,0,(Métricas!AA30/Métricas!AA40)))</f>
        <v>0</v>
      </c>
      <c r="AN23" s="134" t="n">
        <f aca="false">IF(Métricas!AB40="","",IF(Métricas!AB40=0,0,(Métricas!AB30/Métricas!AB40)))</f>
        <v>0</v>
      </c>
      <c r="AO23" s="134" t="n">
        <f aca="false">IF(Métricas!AC40="","",IF(Métricas!AC40=0,0,(Métricas!AC30/Métricas!AC40)))</f>
        <v>0</v>
      </c>
      <c r="AP23" s="134" t="n">
        <f aca="false">IF(Métricas!AD40="","",IF(Métricas!AD40=0,0,(Métricas!AD30/Métricas!AD40)))</f>
        <v>0.786666666666667</v>
      </c>
      <c r="AQ23" s="134" t="n">
        <f aca="false">IF(Métricas!AE40="","",IF(Métricas!AE40=0,0,(Métricas!AE30/Métricas!AE40)))</f>
        <v>0.727272727272727</v>
      </c>
      <c r="AR23" s="134" t="n">
        <f aca="false">IF(Métricas!AF40="","",IF(Métricas!AF40=0,0,(Métricas!AF30/Métricas!AF40)))</f>
        <v>1.46666666666667</v>
      </c>
      <c r="AS23" s="134" t="n">
        <f aca="false">IF(Métricas!AG40="","",IF(Métricas!AG40=0,0,(Métricas!AG30/Métricas!AG40)))</f>
        <v>1.16666666666667</v>
      </c>
      <c r="AT23" s="134" t="n">
        <f aca="false">IF(Métricas!AH40="","",IF(Métricas!AH40=0,0,(Métricas!AH30/Métricas!AH40)))</f>
        <v>1.33333333333333</v>
      </c>
      <c r="AU23" s="134" t="n">
        <f aca="false">IF(Métricas!AI40="","",IF(Métricas!AI40=0,0,(Métricas!AI30/Métricas!AI40)))</f>
        <v>0.961904761904762</v>
      </c>
      <c r="AV23" s="134" t="n">
        <f aca="false">IF(Métricas!AJ40="","",IF(Métricas!AJ40=0,0,(Métricas!AJ30/Métricas!AJ40)))</f>
        <v>0.683333333333333</v>
      </c>
      <c r="AW23" s="134" t="n">
        <f aca="false">IF(Métricas!AK40="","",IF(Métricas!AK40=0,0,(Métricas!AK30/Métricas!AK40)))</f>
        <v>0.768888888888889</v>
      </c>
      <c r="AX23" s="134" t="n">
        <f aca="false">IF(Métricas!AL40="","",IF(Métricas!AL40=0,0,(Métricas!AL30/Métricas!AL40)))</f>
        <v>0.728571428571429</v>
      </c>
      <c r="AY23" s="134" t="n">
        <f aca="false">IF(Métricas!AM40="","",IF(Métricas!AM40=0,0,(Métricas!AM30/Métricas!AM40)))</f>
        <v>0.721212121212121</v>
      </c>
      <c r="AZ23" s="134" t="n">
        <f aca="false">IF(Métricas!AN40="","",IF(Métricas!AN40=0,0,(Métricas!AN30/Métricas!AN40)))</f>
        <v>0.857971014492754</v>
      </c>
      <c r="BA23" s="134" t="n">
        <f aca="false">IF(Métricas!AO40="","",IF(Métricas!AO40=0,0,(Métricas!AO30/Métricas!AO40)))</f>
        <v>0.965333333333333</v>
      </c>
      <c r="BB23" s="134" t="n">
        <f aca="false">IF(Métricas!AP40="","",IF(Métricas!AP40=0,0,(Métricas!AP30/Métricas!AP40)))</f>
        <v>0.888888888888889</v>
      </c>
      <c r="BC23" s="134" t="n">
        <f aca="false">IF(Métricas!AQ40="","",IF(Métricas!AQ40=0,0,(Métricas!AQ30/Métricas!AQ40)))</f>
        <v>0.76</v>
      </c>
      <c r="BD23" s="134" t="n">
        <f aca="false">IF(Métricas!AR40="","",IF(Métricas!AR40=0,0,(Métricas!AR30/Métricas!AR40)))</f>
        <v>0.954385964912281</v>
      </c>
      <c r="BE23" s="134" t="n">
        <f aca="false">IF(Métricas!AS40="","",IF(Métricas!AS40=0,0,(Métricas!AS30/Métricas!AS40)))</f>
        <v>0.737777777777778</v>
      </c>
      <c r="BF23" s="134" t="n">
        <f aca="false">IF(Métricas!AT40="","",IF(Métricas!AT40=0,0,(Métricas!AT30/Métricas!AT40)))</f>
        <v>0.813333333333333</v>
      </c>
      <c r="BG23" s="134" t="n">
        <f aca="false">IF(Métricas!AU40="","",IF(Métricas!AU40=0,0,(Métricas!AU30/Métricas!AU40)))</f>
        <v>0.808333333333333</v>
      </c>
      <c r="BH23" s="134" t="n">
        <f aca="false">IF(Métricas!AV40="","",IF(Métricas!AV40=0,0,(Métricas!AV30/Métricas!AV40)))</f>
        <v>0.788405797101449</v>
      </c>
      <c r="BI23" s="134" t="n">
        <f aca="false">IF(Métricas!AW40="","",IF(Métricas!AW40=0,0,(Métricas!AW30/Métricas!AW40)))</f>
        <v>0.874666666666667</v>
      </c>
      <c r="BJ23" s="134" t="str">
        <f aca="false">IF(Métricas!AX40="","",IF(Métricas!AX40=0,0,(Métricas!AX30/Métricas!AX40)))</f>
        <v/>
      </c>
      <c r="BK23" s="134" t="str">
        <f aca="false">IF(Métricas!AY40="","",IF(Métricas!AY40=0,0,(Métricas!AY30/Métricas!AY40)))</f>
        <v/>
      </c>
      <c r="BL23" s="134" t="str">
        <f aca="false">IF(Métricas!AZ40="","",IF(Métricas!AZ40=0,0,(Métricas!AZ30/Métricas!AZ40)))</f>
        <v/>
      </c>
      <c r="BM23" s="134" t="str">
        <f aca="false">IF(Métricas!BA40="","",IF(Métricas!BA40=0,0,(Métricas!BA30/Métricas!BA40)))</f>
        <v/>
      </c>
      <c r="BN23" s="134" t="str">
        <f aca="false">IF(Métricas!BB40="","",IF(Métricas!BB40=0,0,(Métricas!BB30/Métricas!BB40)))</f>
        <v/>
      </c>
    </row>
    <row r="24" customFormat="false" ht="26.4" hidden="false" customHeight="false" outlineLevel="0" collapsed="false">
      <c r="A24" s="141"/>
      <c r="B24" s="152"/>
      <c r="C24" s="153" t="s">
        <v>161</v>
      </c>
      <c r="D24" s="154"/>
      <c r="E24" s="155"/>
      <c r="F24" s="154"/>
      <c r="G24" s="156"/>
      <c r="H24" s="150" t="s">
        <v>120</v>
      </c>
      <c r="I24" s="150" t="n">
        <v>0.95</v>
      </c>
      <c r="J24" s="132" t="n">
        <f aca="false">I24</f>
        <v>0.95</v>
      </c>
      <c r="K24" s="132" t="s">
        <v>119</v>
      </c>
      <c r="L24" s="132" t="n">
        <f aca="false">N24</f>
        <v>1</v>
      </c>
      <c r="M24" s="151" t="s">
        <v>118</v>
      </c>
      <c r="N24" s="151" t="n">
        <v>1</v>
      </c>
      <c r="O24" s="134" t="n">
        <f aca="false">IF(Métricas!C41="","",IF(Métricas!C41=0,0,(Métricas!C31/Métricas!C41)))</f>
        <v>0.903846153846154</v>
      </c>
      <c r="P24" s="134" t="n">
        <f aca="false">IF(Métricas!D41="","",IF(Métricas!D41=0,0,(Métricas!D31/Métricas!D41)))</f>
        <v>0.655555555555556</v>
      </c>
      <c r="Q24" s="134" t="n">
        <f aca="false">IF(Métricas!E41="","",IF(Métricas!E41=0,0,(Métricas!E31/Métricas!E41)))</f>
        <v>0.844444444444444</v>
      </c>
      <c r="R24" s="134" t="n">
        <f aca="false">IF(Métricas!F41="","",IF(Métricas!F41=0,0,(Métricas!F31/Métricas!F41)))</f>
        <v>0.533333333333333</v>
      </c>
      <c r="S24" s="134" t="n">
        <f aca="false">IF(Métricas!G41="","",IF(Métricas!G41=0,0,(Métricas!G31/Métricas!G41)))</f>
        <v>0.6</v>
      </c>
      <c r="T24" s="134" t="n">
        <f aca="false">IF(Métricas!H41="","",IF(Métricas!H41=0,0,(Métricas!H31/Métricas!H41)))</f>
        <v>0.483333333333333</v>
      </c>
      <c r="U24" s="134" t="n">
        <f aca="false">IF(Métricas!I41="","",IF(Métricas!I41=0,0,(Métricas!I31/Métricas!I41)))</f>
        <v>0.607407407407407</v>
      </c>
      <c r="V24" s="134" t="n">
        <f aca="false">IF(Métricas!J41="","",IF(Métricas!J41=0,0,(Métricas!J31/Métricas!J41)))</f>
        <v>0.483333333333333</v>
      </c>
      <c r="W24" s="134" t="n">
        <f aca="false">IF(Métricas!K41="","",IF(Métricas!K41=0,0,(Métricas!K31/Métricas!K41)))</f>
        <v>0.561904761904762</v>
      </c>
      <c r="X24" s="134" t="n">
        <f aca="false">IF(Métricas!L41="","",IF(Métricas!L41=0,0,(Métricas!L31/Métricas!L41)))</f>
        <v>0.351851851851852</v>
      </c>
      <c r="Y24" s="134" t="n">
        <f aca="false">IF(Métricas!M41="","",IF(Métricas!M41=0,0,(Métricas!M31/Métricas!M41)))</f>
        <v>0.8</v>
      </c>
      <c r="Z24" s="134" t="n">
        <f aca="false">IF(Métricas!N41="","",IF(Métricas!N41=0,0,(Métricas!N31/Métricas!N41)))</f>
        <v>0.0666666666666667</v>
      </c>
      <c r="AA24" s="134" t="n">
        <f aca="false">IF(Métricas!O41="","",IF(Métricas!O41=0,0,(Métricas!O31/Métricas!O41)))</f>
        <v>0.622222222222222</v>
      </c>
      <c r="AB24" s="134" t="n">
        <f aca="false">IF(Métricas!P41="","",IF(Métricas!P41=0,0,(Métricas!P31/Métricas!P41)))</f>
        <v>0.816666666666667</v>
      </c>
      <c r="AC24" s="134" t="n">
        <f aca="false">IF(Métricas!Q41="","",IF(Métricas!Q41=0,0,(Métricas!Q31/Métricas!Q41)))</f>
        <v>0.480701754385965</v>
      </c>
      <c r="AD24" s="134" t="n">
        <f aca="false">IF(Métricas!R41="","",IF(Métricas!R41=0,0,(Métricas!R31/Métricas!R41)))</f>
        <v>0.2</v>
      </c>
      <c r="AE24" s="134" t="n">
        <f aca="false">IF(Métricas!S41="","",IF(Métricas!S41=0,0,(Métricas!S31/Métricas!S41)))</f>
        <v>0.391111111111111</v>
      </c>
      <c r="AF24" s="134" t="n">
        <f aca="false">IF(Métricas!T41="","",IF(Métricas!T41=0,0,(Métricas!T31/Métricas!T41)))</f>
        <v>0.433333333333333</v>
      </c>
      <c r="AG24" s="134" t="n">
        <f aca="false">IF(Métricas!U41="","",IF(Métricas!U41=0,0,(Métricas!U31/Métricas!U41)))</f>
        <v>0.562962962962963</v>
      </c>
      <c r="AH24" s="134" t="n">
        <f aca="false">IF(Métricas!V41="","",IF(Métricas!V41=0,0,(Métricas!V31/Métricas!V41)))</f>
        <v>0.408888888888889</v>
      </c>
      <c r="AI24" s="134" t="n">
        <f aca="false">IF(Métricas!W41="","",IF(Métricas!W41=0,0,(Métricas!W31/Métricas!W41)))</f>
        <v>0.816666666666667</v>
      </c>
      <c r="AJ24" s="134" t="n">
        <f aca="false">IF(Métricas!X41="","",IF(Métricas!X41=0,0,(Métricas!X31/Métricas!X41)))</f>
        <v>0.712820512820513</v>
      </c>
      <c r="AK24" s="134" t="n">
        <f aca="false">IF(Métricas!Y41="","",IF(Métricas!Y41=0,0,(Métricas!Y31/Métricas!Y41)))</f>
        <v>0.937254901960784</v>
      </c>
      <c r="AL24" s="134" t="n">
        <f aca="false">IF(Métricas!Z41="","",IF(Métricas!Z41=0,0,(Métricas!Z31/Métricas!Z41)))</f>
        <v>0.926666666666667</v>
      </c>
      <c r="AM24" s="134" t="n">
        <f aca="false">IF(Métricas!AA41="","",IF(Métricas!AA41=0,0,(Métricas!AA31/Métricas!AA41)))</f>
        <v>0.422222222222222</v>
      </c>
      <c r="AN24" s="134" t="n">
        <f aca="false">IF(Métricas!AB41="","",IF(Métricas!AB41=0,0,(Métricas!AB31/Métricas!AB41)))</f>
        <v>0</v>
      </c>
      <c r="AO24" s="134" t="n">
        <f aca="false">IF(Métricas!AC41="","",IF(Métricas!AC41=0,0,(Métricas!AC31/Métricas!AC41)))</f>
        <v>0</v>
      </c>
      <c r="AP24" s="134" t="n">
        <f aca="false">IF(Métricas!AD41="","",IF(Métricas!AD41=0,0,(Métricas!AD31/Métricas!AD41)))</f>
        <v>1.2</v>
      </c>
      <c r="AQ24" s="134" t="n">
        <f aca="false">IF(Métricas!AE41="","",IF(Métricas!AE41=0,0,(Métricas!AE31/Métricas!AE41)))</f>
        <v>0.738095238095238</v>
      </c>
      <c r="AR24" s="134" t="n">
        <f aca="false">IF(Métricas!AF41="","",IF(Métricas!AF41=0,0,(Métricas!AF31/Métricas!AF41)))</f>
        <v>0.65</v>
      </c>
      <c r="AS24" s="134" t="n">
        <f aca="false">IF(Métricas!AG41="","",IF(Métricas!AG41=0,0,(Métricas!AG31/Métricas!AG41)))</f>
        <v>1.02857142857143</v>
      </c>
      <c r="AT24" s="134" t="n">
        <f aca="false">IF(Métricas!AH41="","",IF(Métricas!AH41=0,0,(Métricas!AH31/Métricas!AH41)))</f>
        <v>1.31666666666667</v>
      </c>
      <c r="AU24" s="134" t="n">
        <f aca="false">IF(Métricas!AI41="","",IF(Métricas!AI41=0,0,(Métricas!AI31/Métricas!AI41)))</f>
        <v>1.03030303030303</v>
      </c>
      <c r="AV24" s="134" t="n">
        <f aca="false">IF(Métricas!AJ41="","",IF(Métricas!AJ41=0,0,(Métricas!AJ31/Métricas!AJ41)))</f>
        <v>0.561904761904762</v>
      </c>
      <c r="AW24" s="134" t="n">
        <f aca="false">IF(Métricas!AK41="","",IF(Métricas!AK41=0,0,(Métricas!AK31/Métricas!AK41)))</f>
        <v>0.50952380952381</v>
      </c>
      <c r="AX24" s="134" t="n">
        <f aca="false">IF(Métricas!AL41="","",IF(Métricas!AL41=0,0,(Métricas!AL31/Métricas!AL41)))</f>
        <v>0.641025641025641</v>
      </c>
      <c r="AY24" s="134" t="n">
        <f aca="false">IF(Métricas!AM41="","",IF(Métricas!AM41=0,0,(Métricas!AM31/Métricas!AM41)))</f>
        <v>0.568888888888889</v>
      </c>
      <c r="AZ24" s="134" t="n">
        <f aca="false">IF(Métricas!AN41="","",IF(Métricas!AN41=0,0,(Métricas!AN31/Métricas!AN41)))</f>
        <v>0.795061728395062</v>
      </c>
      <c r="BA24" s="134" t="n">
        <f aca="false">IF(Métricas!AO41="","",IF(Métricas!AO41=0,0,(Métricas!AO31/Métricas!AO41)))</f>
        <v>0.821333333333333</v>
      </c>
      <c r="BB24" s="134" t="n">
        <f aca="false">IF(Métricas!AP41="","",IF(Métricas!AP41=0,0,(Métricas!AP31/Métricas!AP41)))</f>
        <v>0.8</v>
      </c>
      <c r="BC24" s="134" t="n">
        <f aca="false">IF(Métricas!AQ41="","",IF(Métricas!AQ41=0,0,(Métricas!AQ31/Métricas!AQ41)))</f>
        <v>0.745098039215686</v>
      </c>
      <c r="BD24" s="134" t="n">
        <f aca="false">IF(Métricas!AR41="","",IF(Métricas!AR41=0,0,(Métricas!AR31/Métricas!AR41)))</f>
        <v>0.87536231884058</v>
      </c>
      <c r="BE24" s="134" t="n">
        <f aca="false">IF(Métricas!AS41="","",IF(Métricas!AS41=0,0,(Métricas!AS31/Métricas!AS41)))</f>
        <v>0.792592592592593</v>
      </c>
      <c r="BF24" s="134" t="n">
        <f aca="false">IF(Métricas!AT41="","",IF(Métricas!AT41=0,0,(Métricas!AT31/Métricas!AT41)))</f>
        <v>0.826666666666667</v>
      </c>
      <c r="BG24" s="134" t="n">
        <f aca="false">IF(Métricas!AU41="","",IF(Métricas!AU41=0,0,(Métricas!AU31/Métricas!AU41)))</f>
        <v>0.811111111111111</v>
      </c>
      <c r="BH24" s="134" t="n">
        <f aca="false">IF(Métricas!AV41="","",IF(Métricas!AV41=0,0,(Métricas!AV31/Métricas!AV41)))</f>
        <v>0.73939393939394</v>
      </c>
      <c r="BI24" s="134" t="n">
        <f aca="false">IF(Métricas!AW41="","",IF(Métricas!AW41=0,0,(Métricas!AW31/Métricas!AW41)))</f>
        <v>0.646153846153846</v>
      </c>
      <c r="BJ24" s="134" t="str">
        <f aca="false">IF(Métricas!AX41="","",IF(Métricas!AX41=0,0,(Métricas!AX31/Métricas!AX41)))</f>
        <v/>
      </c>
      <c r="BK24" s="134" t="str">
        <f aca="false">IF(Métricas!AY41="","",IF(Métricas!AY41=0,0,(Métricas!AY31/Métricas!AY41)))</f>
        <v/>
      </c>
      <c r="BL24" s="134" t="str">
        <f aca="false">IF(Métricas!AZ41="","",IF(Métricas!AZ41=0,0,(Métricas!AZ31/Métricas!AZ41)))</f>
        <v/>
      </c>
      <c r="BM24" s="134" t="str">
        <f aca="false">IF(Métricas!BA41="","",IF(Métricas!BA41=0,0,(Métricas!BA31/Métricas!BA41)))</f>
        <v/>
      </c>
      <c r="BN24" s="134" t="str">
        <f aca="false">IF(Métricas!BB41="","",IF(Métricas!BB41=0,0,(Métricas!BB31/Métricas!BB41)))</f>
        <v/>
      </c>
    </row>
    <row r="25" customFormat="false" ht="26.4" hidden="false" customHeight="false" outlineLevel="0" collapsed="false">
      <c r="A25" s="141"/>
      <c r="B25" s="152"/>
      <c r="C25" s="153" t="s">
        <v>162</v>
      </c>
      <c r="D25" s="154"/>
      <c r="E25" s="155"/>
      <c r="F25" s="154"/>
      <c r="G25" s="156"/>
      <c r="H25" s="150" t="s">
        <v>120</v>
      </c>
      <c r="I25" s="150" t="n">
        <v>0.95</v>
      </c>
      <c r="J25" s="132" t="n">
        <f aca="false">I25</f>
        <v>0.95</v>
      </c>
      <c r="K25" s="132" t="s">
        <v>119</v>
      </c>
      <c r="L25" s="132" t="n">
        <f aca="false">N25</f>
        <v>1</v>
      </c>
      <c r="M25" s="151" t="s">
        <v>118</v>
      </c>
      <c r="N25" s="151" t="n">
        <v>1</v>
      </c>
      <c r="O25" s="134" t="n">
        <f aca="false">IF(Métricas!C42="","",IF(Métricas!C42=0,0,(Métricas!C32/Métricas!C42)))</f>
        <v>1.45833333333333</v>
      </c>
      <c r="P25" s="134" t="n">
        <f aca="false">IF(Métricas!D42="","",IF(Métricas!D42=0,0,(Métricas!D32/Métricas!D42)))</f>
        <v>0.644444444444444</v>
      </c>
      <c r="Q25" s="134" t="n">
        <f aca="false">IF(Métricas!E42="","",IF(Métricas!E42=0,0,(Métricas!E32/Métricas!E42)))</f>
        <v>0.541666666666667</v>
      </c>
      <c r="R25" s="134" t="n">
        <f aca="false">IF(Métricas!F42="","",IF(Métricas!F42=0,0,(Métricas!F32/Métricas!F42)))</f>
        <v>0.725925925925926</v>
      </c>
      <c r="S25" s="134" t="n">
        <f aca="false">IF(Métricas!G42="","",IF(Métricas!G42=0,0,(Métricas!G32/Métricas!G42)))</f>
        <v>0.788888888888889</v>
      </c>
      <c r="T25" s="134" t="n">
        <f aca="false">IF(Métricas!H42="","",IF(Métricas!H42=0,0,(Métricas!H32/Métricas!H42)))</f>
        <v>0.386666666666667</v>
      </c>
      <c r="U25" s="134" t="n">
        <f aca="false">IF(Métricas!I42="","",IF(Métricas!I42=0,0,(Métricas!I32/Métricas!I42)))</f>
        <v>0.524444444444444</v>
      </c>
      <c r="V25" s="134" t="n">
        <f aca="false">IF(Métricas!J42="","",IF(Métricas!J42=0,0,(Métricas!J32/Métricas!J42)))</f>
        <v>0.4</v>
      </c>
      <c r="W25" s="134" t="n">
        <f aca="false">IF(Métricas!K42="","",IF(Métricas!K42=0,0,(Métricas!K32/Métricas!K42)))</f>
        <v>0.487179487179487</v>
      </c>
      <c r="X25" s="134" t="n">
        <f aca="false">IF(Métricas!L42="","",IF(Métricas!L42=0,0,(Métricas!L32/Métricas!L42)))</f>
        <v>0.556862745098039</v>
      </c>
      <c r="Y25" s="134" t="n">
        <f aca="false">IF(Métricas!M42="","",IF(Métricas!M42=0,0,(Métricas!M32/Métricas!M42)))</f>
        <v>1.37777777777778</v>
      </c>
      <c r="Z25" s="134" t="n">
        <f aca="false">IF(Métricas!N42="","",IF(Métricas!N42=0,0,(Métricas!N32/Métricas!N42)))</f>
        <v>0.09</v>
      </c>
      <c r="AA25" s="134" t="n">
        <f aca="false">IF(Métricas!O42="","",IF(Métricas!O42=0,0,(Métricas!O32/Métricas!O42)))</f>
        <v>0.826666666666667</v>
      </c>
      <c r="AB25" s="134" t="n">
        <f aca="false">IF(Métricas!P42="","",IF(Métricas!P42=0,0,(Métricas!P32/Métricas!P42)))</f>
        <v>1.475</v>
      </c>
      <c r="AC25" s="134" t="n">
        <f aca="false">IF(Métricas!Q42="","",IF(Métricas!Q42=0,0,(Métricas!Q32/Métricas!Q42)))</f>
        <v>1.13333333333333</v>
      </c>
      <c r="AD25" s="134" t="n">
        <f aca="false">IF(Métricas!R42="","",IF(Métricas!R42=0,0,(Métricas!R32/Métricas!R42)))</f>
        <v>0.661538461538462</v>
      </c>
      <c r="AE25" s="134" t="n">
        <f aca="false">IF(Métricas!S42="","",IF(Métricas!S42=0,0,(Métricas!S32/Métricas!S42)))</f>
        <v>0.752380952380952</v>
      </c>
      <c r="AF25" s="134" t="n">
        <f aca="false">IF(Métricas!T42="","",IF(Métricas!T42=0,0,(Métricas!T32/Métricas!T42)))</f>
        <v>0.511111111111111</v>
      </c>
      <c r="AG25" s="134" t="n">
        <f aca="false">IF(Métricas!U42="","",IF(Métricas!U42=0,0,(Métricas!U32/Métricas!U42)))</f>
        <v>0.313725490196078</v>
      </c>
      <c r="AH25" s="134" t="n">
        <f aca="false">IF(Métricas!V42="","",IF(Métricas!V42=0,0,(Métricas!V32/Métricas!V42)))</f>
        <v>0.770833333333333</v>
      </c>
      <c r="AI25" s="134" t="n">
        <f aca="false">IF(Métricas!W42="","",IF(Métricas!W42=0,0,(Métricas!W32/Métricas!W42)))</f>
        <v>1.1047619047619</v>
      </c>
      <c r="AJ25" s="134" t="n">
        <f aca="false">IF(Métricas!X42="","",IF(Métricas!X42=0,0,(Métricas!X32/Métricas!X42)))</f>
        <v>1.16666666666667</v>
      </c>
      <c r="AK25" s="134" t="n">
        <f aca="false">IF(Métricas!Y42="","",IF(Métricas!Y42=0,0,(Métricas!Y32/Métricas!Y42)))</f>
        <v>1.12156862745098</v>
      </c>
      <c r="AL25" s="134" t="n">
        <f aca="false">IF(Métricas!Z42="","",IF(Métricas!Z42=0,0,(Métricas!Z32/Métricas!Z42)))</f>
        <v>0.958974358974359</v>
      </c>
      <c r="AM25" s="134" t="n">
        <f aca="false">IF(Métricas!AA42="","",IF(Métricas!AA42=0,0,(Métricas!AA32/Métricas!AA42)))</f>
        <v>0.288888888888889</v>
      </c>
      <c r="AN25" s="134" t="n">
        <f aca="false">IF(Métricas!AB42="","",IF(Métricas!AB42=0,0,(Métricas!AB32/Métricas!AB42)))</f>
        <v>0</v>
      </c>
      <c r="AO25" s="134" t="n">
        <f aca="false">IF(Métricas!AC42="","",IF(Métricas!AC42=0,0,(Métricas!AC32/Métricas!AC42)))</f>
        <v>0</v>
      </c>
      <c r="AP25" s="134" t="n">
        <f aca="false">IF(Métricas!AD42="","",IF(Métricas!AD42=0,0,(Métricas!AD32/Métricas!AD42)))</f>
        <v>0.68</v>
      </c>
      <c r="AQ25" s="134" t="n">
        <f aca="false">IF(Métricas!AE42="","",IF(Métricas!AE42=0,0,(Métricas!AE32/Métricas!AE42)))</f>
        <v>0.723809523809524</v>
      </c>
      <c r="AR25" s="134" t="n">
        <f aca="false">IF(Métricas!AF42="","",IF(Métricas!AF42=0,0,(Métricas!AF32/Métricas!AF42)))</f>
        <v>0.916666666666667</v>
      </c>
      <c r="AS25" s="134" t="n">
        <f aca="false">IF(Métricas!AG42="","",IF(Métricas!AG42=0,0,(Métricas!AG32/Métricas!AG42)))</f>
        <v>1.34</v>
      </c>
      <c r="AT25" s="134" t="n">
        <f aca="false">IF(Métricas!AH42="","",IF(Métricas!AH42=0,0,(Métricas!AH32/Métricas!AH42)))</f>
        <v>0.826666666666667</v>
      </c>
      <c r="AU25" s="134" t="n">
        <f aca="false">IF(Métricas!AI42="","",IF(Métricas!AI42=0,0,(Métricas!AI32/Métricas!AI42)))</f>
        <v>1.40555555555556</v>
      </c>
      <c r="AV25" s="134" t="n">
        <f aca="false">IF(Métricas!AJ42="","",IF(Métricas!AJ42=0,0,(Métricas!AJ32/Métricas!AJ42)))</f>
        <v>0.848484848484848</v>
      </c>
      <c r="AW25" s="134" t="n">
        <f aca="false">IF(Métricas!AK42="","",IF(Métricas!AK42=0,0,(Métricas!AK32/Métricas!AK42)))</f>
        <v>0.655555555555556</v>
      </c>
      <c r="AX25" s="134" t="n">
        <f aca="false">IF(Métricas!AL42="","",IF(Métricas!AL42=0,0,(Métricas!AL32/Métricas!AL42)))</f>
        <v>1.02222222222222</v>
      </c>
      <c r="AY25" s="134" t="n">
        <f aca="false">IF(Métricas!AM42="","",IF(Métricas!AM42=0,0,(Métricas!AM32/Métricas!AM42)))</f>
        <v>0.883950617283951</v>
      </c>
      <c r="AZ25" s="134" t="n">
        <f aca="false">IF(Métricas!AN42="","",IF(Métricas!AN42=0,0,(Métricas!AN32/Métricas!AN42)))</f>
        <v>0.992592592592592</v>
      </c>
      <c r="BA25" s="134" t="n">
        <f aca="false">IF(Métricas!AO42="","",IF(Métricas!AO42=0,0,(Métricas!AO32/Métricas!AO42)))</f>
        <v>0.933333333333333</v>
      </c>
      <c r="BB25" s="134" t="n">
        <f aca="false">IF(Métricas!AP42="","",IF(Métricas!AP42=0,0,(Métricas!AP32/Métricas!AP42)))</f>
        <v>0.952380952380952</v>
      </c>
      <c r="BC25" s="134" t="n">
        <f aca="false">IF(Métricas!AQ42="","",IF(Métricas!AQ42=0,0,(Métricas!AQ32/Métricas!AQ42)))</f>
        <v>1.02424242424242</v>
      </c>
      <c r="BD25" s="134" t="n">
        <f aca="false">IF(Métricas!AR42="","",IF(Métricas!AR42=0,0,(Métricas!AR32/Métricas!AR42)))</f>
        <v>0.971428571428571</v>
      </c>
      <c r="BE25" s="134" t="n">
        <f aca="false">IF(Métricas!AS42="","",IF(Métricas!AS42=0,0,(Métricas!AS32/Métricas!AS42)))</f>
        <v>1.13333333333333</v>
      </c>
      <c r="BF25" s="134" t="n">
        <f aca="false">IF(Métricas!AT42="","",IF(Métricas!AT42=0,0,(Métricas!AT32/Métricas!AT42)))</f>
        <v>0.914285714285714</v>
      </c>
      <c r="BG25" s="134" t="n">
        <f aca="false">IF(Métricas!AU42="","",IF(Métricas!AU42=0,0,(Métricas!AU32/Métricas!AU42)))</f>
        <v>1.21666666666667</v>
      </c>
      <c r="BH25" s="134" t="n">
        <f aca="false">IF(Métricas!AV42="","",IF(Métricas!AV42=0,0,(Métricas!AV32/Métricas!AV42)))</f>
        <v>1.3</v>
      </c>
      <c r="BI25" s="134" t="n">
        <f aca="false">IF(Métricas!AW42="","",IF(Métricas!AW42=0,0,(Métricas!AW32/Métricas!AW42)))</f>
        <v>0.890909090909091</v>
      </c>
      <c r="BJ25" s="134" t="str">
        <f aca="false">IF(Métricas!AX42="","",IF(Métricas!AX42=0,0,(Métricas!AX32/Métricas!AX42)))</f>
        <v/>
      </c>
      <c r="BK25" s="134" t="str">
        <f aca="false">IF(Métricas!AY42="","",IF(Métricas!AY42=0,0,(Métricas!AY32/Métricas!AY42)))</f>
        <v/>
      </c>
      <c r="BL25" s="134" t="str">
        <f aca="false">IF(Métricas!AZ42="","",IF(Métricas!AZ42=0,0,(Métricas!AZ32/Métricas!AZ42)))</f>
        <v/>
      </c>
      <c r="BM25" s="134" t="str">
        <f aca="false">IF(Métricas!BA42="","",IF(Métricas!BA42=0,0,(Métricas!BA32/Métricas!BA42)))</f>
        <v/>
      </c>
      <c r="BN25" s="134" t="str">
        <f aca="false">IF(Métricas!BB42="","",IF(Métricas!BB42=0,0,(Métricas!BB32/Métricas!BB42)))</f>
        <v/>
      </c>
    </row>
    <row r="26" customFormat="false" ht="26.4" hidden="false" customHeight="false" outlineLevel="0" collapsed="false">
      <c r="A26" s="141"/>
      <c r="B26" s="152"/>
      <c r="C26" s="153" t="s">
        <v>163</v>
      </c>
      <c r="D26" s="154"/>
      <c r="E26" s="155"/>
      <c r="F26" s="154"/>
      <c r="G26" s="156"/>
      <c r="H26" s="150" t="s">
        <v>120</v>
      </c>
      <c r="I26" s="150" t="n">
        <v>0.95</v>
      </c>
      <c r="J26" s="132" t="n">
        <f aca="false">I26</f>
        <v>0.95</v>
      </c>
      <c r="K26" s="132" t="s">
        <v>119</v>
      </c>
      <c r="L26" s="132" t="n">
        <f aca="false">N26</f>
        <v>1</v>
      </c>
      <c r="M26" s="151" t="s">
        <v>118</v>
      </c>
      <c r="N26" s="151" t="n">
        <v>1</v>
      </c>
      <c r="O26" s="134" t="n">
        <f aca="false">IF(Métricas!C43="","",IF(Métricas!C43=0,0,(Métricas!C33/Métricas!C43)))</f>
        <v>0.833333333333333</v>
      </c>
      <c r="P26" s="134" t="n">
        <f aca="false">IF(Métricas!D43="","",IF(Métricas!D43=0,0,(Métricas!D33/Métricas!D43)))</f>
        <v>0.833333333333333</v>
      </c>
      <c r="Q26" s="134" t="n">
        <f aca="false">IF(Métricas!E43="","",IF(Métricas!E43=0,0,(Métricas!E33/Métricas!E43)))</f>
        <v>0.771428571428571</v>
      </c>
      <c r="R26" s="134" t="n">
        <f aca="false">IF(Métricas!F43="","",IF(Métricas!F43=0,0,(Métricas!F33/Métricas!F43)))</f>
        <v>1.1</v>
      </c>
      <c r="S26" s="134" t="n">
        <f aca="false">IF(Métricas!G43="","",IF(Métricas!G43=0,0,(Métricas!G33/Métricas!G43)))</f>
        <v>0.45</v>
      </c>
      <c r="T26" s="134" t="n">
        <f aca="false">IF(Métricas!H43="","",IF(Métricas!H43=0,0,(Métricas!H33/Métricas!H43)))</f>
        <v>0.406666666666667</v>
      </c>
      <c r="U26" s="134" t="n">
        <f aca="false">IF(Métricas!I43="","",IF(Métricas!I43=0,0,(Métricas!I33/Métricas!I43)))</f>
        <v>0.483333333333333</v>
      </c>
      <c r="V26" s="134" t="n">
        <f aca="false">IF(Métricas!J43="","",IF(Métricas!J43=0,0,(Métricas!J33/Métricas!J43)))</f>
        <v>0.583333333333333</v>
      </c>
      <c r="W26" s="134" t="n">
        <f aca="false">IF(Métricas!K43="","",IF(Métricas!K43=0,0,(Métricas!K33/Métricas!K43)))</f>
        <v>0.64</v>
      </c>
      <c r="X26" s="134" t="n">
        <f aca="false">IF(Métricas!L43="","",IF(Métricas!L43=0,0,(Métricas!L33/Métricas!L43)))</f>
        <v>0.725490196078431</v>
      </c>
      <c r="Y26" s="134" t="n">
        <f aca="false">IF(Métricas!M43="","",IF(Métricas!M43=0,0,(Métricas!M33/Métricas!M43)))</f>
        <v>1.26666666666667</v>
      </c>
      <c r="Z26" s="134" t="n">
        <f aca="false">IF(Métricas!N43="","",IF(Métricas!N43=0,0,(Métricas!N33/Métricas!N43)))</f>
        <v>0.207017543859649</v>
      </c>
      <c r="AA26" s="134" t="n">
        <f aca="false">IF(Métricas!O43="","",IF(Métricas!O43=0,0,(Métricas!O33/Métricas!O43)))</f>
        <v>0.835555555555556</v>
      </c>
      <c r="AB26" s="134" t="n">
        <f aca="false">IF(Métricas!P43="","",IF(Métricas!P43=0,0,(Métricas!P33/Métricas!P43)))</f>
        <v>0.888888888888889</v>
      </c>
      <c r="AC26" s="134" t="n">
        <f aca="false">IF(Métricas!Q43="","",IF(Métricas!Q43=0,0,(Métricas!Q33/Métricas!Q43)))</f>
        <v>0.8</v>
      </c>
      <c r="AD26" s="134" t="n">
        <f aca="false">IF(Métricas!R43="","",IF(Métricas!R43=0,0,(Métricas!R33/Métricas!R43)))</f>
        <v>0.627777777777778</v>
      </c>
      <c r="AE26" s="134" t="n">
        <f aca="false">IF(Métricas!S43="","",IF(Métricas!S43=0,0,(Métricas!S33/Métricas!S43)))</f>
        <v>0.542222222222222</v>
      </c>
      <c r="AF26" s="134" t="n">
        <f aca="false">IF(Métricas!T43="","",IF(Métricas!T43=0,0,(Métricas!T33/Métricas!T43)))</f>
        <v>0.651282051282051</v>
      </c>
      <c r="AG26" s="134" t="n">
        <f aca="false">IF(Métricas!U43="","",IF(Métricas!U43=0,0,(Métricas!U33/Métricas!U43)))</f>
        <v>0.474074074074074</v>
      </c>
      <c r="AH26" s="134" t="n">
        <f aca="false">IF(Métricas!V43="","",IF(Métricas!V43=0,0,(Métricas!V33/Métricas!V43)))</f>
        <v>0.771428571428571</v>
      </c>
      <c r="AI26" s="134" t="n">
        <f aca="false">IF(Métricas!W43="","",IF(Métricas!W43=0,0,(Métricas!W33/Métricas!W43)))</f>
        <v>1.5047619047619</v>
      </c>
      <c r="AJ26" s="134" t="n">
        <f aca="false">IF(Métricas!X43="","",IF(Métricas!X43=0,0,(Métricas!X33/Métricas!X43)))</f>
        <v>1.3</v>
      </c>
      <c r="AK26" s="134" t="n">
        <f aca="false">IF(Métricas!Y43="","",IF(Métricas!Y43=0,0,(Métricas!Y33/Métricas!Y43)))</f>
        <v>1.09824561403509</v>
      </c>
      <c r="AL26" s="134" t="n">
        <f aca="false">IF(Métricas!Z43="","",IF(Métricas!Z43=0,0,(Métricas!Z33/Métricas!Z43)))</f>
        <v>0.337037037037037</v>
      </c>
      <c r="AM26" s="134" t="n">
        <f aca="false">IF(Métricas!AA43="","",IF(Métricas!AA43=0,0,(Métricas!AA33/Métricas!AA43)))</f>
        <v>0.433333333333333</v>
      </c>
      <c r="AN26" s="134" t="n">
        <f aca="false">IF(Métricas!AB43="","",IF(Métricas!AB43=0,0,(Métricas!AB33/Métricas!AB43)))</f>
        <v>0</v>
      </c>
      <c r="AO26" s="134" t="n">
        <f aca="false">IF(Métricas!AC43="","",IF(Métricas!AC43=0,0,(Métricas!AC33/Métricas!AC43)))</f>
        <v>0</v>
      </c>
      <c r="AP26" s="134" t="n">
        <f aca="false">IF(Métricas!AD43="","",IF(Métricas!AD43=0,0,(Métricas!AD33/Métricas!AD43)))</f>
        <v>1.26666666666667</v>
      </c>
      <c r="AQ26" s="134" t="n">
        <f aca="false">IF(Métricas!AE43="","",IF(Métricas!AE43=0,0,(Métricas!AE33/Métricas!AE43)))</f>
        <v>0.728571428571429</v>
      </c>
      <c r="AR26" s="134" t="n">
        <f aca="false">IF(Métricas!AF43="","",IF(Métricas!AF43=0,0,(Métricas!AF33/Métricas!AF43)))</f>
        <v>1.26666666666667</v>
      </c>
      <c r="AS26" s="134" t="n">
        <f aca="false">IF(Métricas!AG43="","",IF(Métricas!AG43=0,0,(Métricas!AG33/Métricas!AG43)))</f>
        <v>1.02962962962963</v>
      </c>
      <c r="AT26" s="134" t="n">
        <f aca="false">IF(Métricas!AH43="","",IF(Métricas!AH43=0,0,(Métricas!AH33/Métricas!AH43)))</f>
        <v>0.866666666666667</v>
      </c>
      <c r="AU26" s="134" t="n">
        <f aca="false">IF(Métricas!AI43="","",IF(Métricas!AI43=0,0,(Métricas!AI33/Métricas!AI43)))</f>
        <v>1.36363636363636</v>
      </c>
      <c r="AV26" s="134" t="n">
        <f aca="false">IF(Métricas!AJ43="","",IF(Métricas!AJ43=0,0,(Métricas!AJ33/Métricas!AJ43)))</f>
        <v>0.707070707070707</v>
      </c>
      <c r="AW26" s="134" t="n">
        <f aca="false">IF(Métricas!AK43="","",IF(Métricas!AK43=0,0,(Métricas!AK33/Métricas!AK43)))</f>
        <v>0.686274509803922</v>
      </c>
      <c r="AX26" s="134" t="n">
        <f aca="false">IF(Métricas!AL43="","",IF(Métricas!AL43=0,0,(Métricas!AL33/Métricas!AL43)))</f>
        <v>0.946666666666667</v>
      </c>
      <c r="AY26" s="134" t="n">
        <f aca="false">IF(Métricas!AM43="","",IF(Métricas!AM43=0,0,(Métricas!AM33/Métricas!AM43)))</f>
        <v>1.02716049382716</v>
      </c>
      <c r="AZ26" s="134" t="n">
        <f aca="false">IF(Métricas!AN43="","",IF(Métricas!AN43=0,0,(Métricas!AN33/Métricas!AN43)))</f>
        <v>1.05641025641026</v>
      </c>
      <c r="BA26" s="134" t="n">
        <f aca="false">IF(Métricas!AO43="","",IF(Métricas!AO43=0,0,(Métricas!AO33/Métricas!AO43)))</f>
        <v>0.991304347826087</v>
      </c>
      <c r="BB26" s="134" t="n">
        <f aca="false">IF(Métricas!AP43="","",IF(Métricas!AP43=0,0,(Métricas!AP33/Métricas!AP43)))</f>
        <v>1.01111111111111</v>
      </c>
      <c r="BC26" s="134" t="n">
        <f aca="false">IF(Métricas!AQ43="","",IF(Métricas!AQ43=0,0,(Métricas!AQ33/Métricas!AQ43)))</f>
        <v>1.02666666666667</v>
      </c>
      <c r="BD26" s="134" t="n">
        <f aca="false">IF(Métricas!AR43="","",IF(Métricas!AR43=0,0,(Métricas!AR33/Métricas!AR43)))</f>
        <v>1.06666666666667</v>
      </c>
      <c r="BE26" s="134" t="n">
        <f aca="false">IF(Métricas!AS43="","",IF(Métricas!AS43=0,0,(Métricas!AS33/Métricas!AS43)))</f>
        <v>1.09333333333333</v>
      </c>
      <c r="BF26" s="134" t="n">
        <f aca="false">IF(Métricas!AT43="","",IF(Métricas!AT43=0,0,(Métricas!AT33/Métricas!AT43)))</f>
        <v>0.677777777777778</v>
      </c>
      <c r="BG26" s="134" t="n">
        <f aca="false">IF(Métricas!AU43="","",IF(Métricas!AU43=0,0,(Métricas!AU33/Métricas!AU43)))</f>
        <v>1.05185185185185</v>
      </c>
      <c r="BH26" s="134" t="n">
        <f aca="false">IF(Métricas!AV43="","",IF(Métricas!AV43=0,0,(Métricas!AV33/Métricas!AV43)))</f>
        <v>0.697777777777778</v>
      </c>
      <c r="BI26" s="134" t="n">
        <f aca="false">IF(Métricas!AW43="","",IF(Métricas!AW43=0,0,(Métricas!AW33/Métricas!AW43)))</f>
        <v>0.846153846153846</v>
      </c>
      <c r="BJ26" s="134" t="str">
        <f aca="false">IF(Métricas!AX43="","",IF(Métricas!AX43=0,0,(Métricas!AX33/Métricas!AX43)))</f>
        <v/>
      </c>
      <c r="BK26" s="134" t="str">
        <f aca="false">IF(Métricas!AY43="","",IF(Métricas!AY43=0,0,(Métricas!AY33/Métricas!AY43)))</f>
        <v/>
      </c>
      <c r="BL26" s="134" t="str">
        <f aca="false">IF(Métricas!AZ43="","",IF(Métricas!AZ43=0,0,(Métricas!AZ33/Métricas!AZ43)))</f>
        <v/>
      </c>
      <c r="BM26" s="134" t="str">
        <f aca="false">IF(Métricas!BA43="","",IF(Métricas!BA43=0,0,(Métricas!BA33/Métricas!BA43)))</f>
        <v/>
      </c>
      <c r="BN26" s="134" t="str">
        <f aca="false">IF(Métricas!BB43="","",IF(Métricas!BB43=0,0,(Métricas!BB33/Métricas!BB43)))</f>
        <v/>
      </c>
    </row>
    <row r="27" customFormat="false" ht="26.4" hidden="false" customHeight="false" outlineLevel="0" collapsed="false">
      <c r="A27" s="141"/>
      <c r="B27" s="152"/>
      <c r="C27" s="153" t="s">
        <v>164</v>
      </c>
      <c r="D27" s="154"/>
      <c r="E27" s="155"/>
      <c r="F27" s="154"/>
      <c r="G27" s="156"/>
      <c r="H27" s="150" t="s">
        <v>120</v>
      </c>
      <c r="I27" s="150" t="n">
        <v>0.95</v>
      </c>
      <c r="J27" s="132" t="n">
        <f aca="false">I27</f>
        <v>0.95</v>
      </c>
      <c r="K27" s="132" t="s">
        <v>119</v>
      </c>
      <c r="L27" s="132" t="n">
        <f aca="false">N27</f>
        <v>1</v>
      </c>
      <c r="M27" s="151" t="s">
        <v>118</v>
      </c>
      <c r="N27" s="151" t="n">
        <v>1</v>
      </c>
      <c r="O27" s="134" t="str">
        <f aca="false">IF(Métricas!C44="","",(Métricas!C34/Métricas!C44))</f>
        <v/>
      </c>
      <c r="P27" s="134" t="str">
        <f aca="false">IF(Métricas!D44="","",(Métricas!D34/Métricas!D44))</f>
        <v/>
      </c>
      <c r="Q27" s="134" t="str">
        <f aca="false">IF(Métricas!E44="","",(Métricas!E34/Métricas!E44))</f>
        <v/>
      </c>
      <c r="R27" s="134" t="str">
        <f aca="false">IF(Métricas!F44="","",(Métricas!F34/Métricas!F44))</f>
        <v/>
      </c>
      <c r="S27" s="134" t="str">
        <f aca="false">IF(Métricas!G44="","",(Métricas!G34/Métricas!G44))</f>
        <v/>
      </c>
      <c r="T27" s="134" t="str">
        <f aca="false">IF(Métricas!H44="","",(Métricas!H34/Métricas!H44))</f>
        <v/>
      </c>
      <c r="U27" s="134" t="str">
        <f aca="false">IF(Métricas!I44="","",(Métricas!I34/Métricas!I44))</f>
        <v/>
      </c>
      <c r="V27" s="134" t="str">
        <f aca="false">IF(Métricas!J44="","",(Métricas!J34/Métricas!J44))</f>
        <v/>
      </c>
      <c r="W27" s="134" t="str">
        <f aca="false">IF(Métricas!K44="","",(Métricas!K34/Métricas!K44))</f>
        <v/>
      </c>
      <c r="X27" s="134" t="str">
        <f aca="false">IF(Métricas!L44="","",(Métricas!L34/Métricas!L44))</f>
        <v/>
      </c>
      <c r="Y27" s="134" t="str">
        <f aca="false">IF(Métricas!M44="","",(Métricas!M34/Métricas!M44))</f>
        <v/>
      </c>
      <c r="Z27" s="134" t="n">
        <f aca="false">IF(Métricas!N44="","",IF(Métricas!N44=0,0,(Métricas!N34/Métricas!N44)))</f>
        <v>0.336842105263158</v>
      </c>
      <c r="AA27" s="134" t="n">
        <f aca="false">IF(Métricas!O44="","",IF(Métricas!O44=0,0,(Métricas!O34/Métricas!O44)))</f>
        <v>1.03111111111111</v>
      </c>
      <c r="AB27" s="134" t="n">
        <f aca="false">IF(Métricas!P44="","",IF(Métricas!P44=0,0,(Métricas!P34/Métricas!P44)))</f>
        <v>0.788888888888889</v>
      </c>
      <c r="AC27" s="134" t="n">
        <f aca="false">IF(Métricas!Q44="","",IF(Métricas!Q44=0,0,(Métricas!Q34/Métricas!Q44)))</f>
        <v>0.67719298245614</v>
      </c>
      <c r="AD27" s="134" t="n">
        <f aca="false">IF(Métricas!R44="","",IF(Métricas!R44=0,0,(Métricas!R34/Métricas!R44)))</f>
        <v>0.374358974358974</v>
      </c>
      <c r="AE27" s="134" t="n">
        <f aca="false">IF(Métricas!S44="","",IF(Métricas!S44=0,0,(Métricas!S34/Métricas!S44)))</f>
        <v>0.568888888888889</v>
      </c>
      <c r="AF27" s="134" t="n">
        <f aca="false">IF(Métricas!T44="","",IF(Métricas!T44=0,0,(Métricas!T34/Métricas!T44)))</f>
        <v>0.825641025641026</v>
      </c>
      <c r="AG27" s="134" t="n">
        <f aca="false">IF(Métricas!U44="","",IF(Métricas!U44=0,0,(Métricas!U34/Métricas!U44)))</f>
        <v>0.459259259259259</v>
      </c>
      <c r="AH27" s="134" t="n">
        <f aca="false">IF(Métricas!V44="","",IF(Métricas!V44=0,0,(Métricas!V34/Métricas!V44)))</f>
        <v>0.595833333333333</v>
      </c>
      <c r="AI27" s="134" t="n">
        <f aca="false">IF(Métricas!W44="","",IF(Métricas!W44=0,0,(Métricas!W34/Métricas!W44)))</f>
        <v>0.642424242424243</v>
      </c>
      <c r="AJ27" s="134" t="n">
        <f aca="false">IF(Métricas!X44="","",IF(Métricas!X44=0,0,(Métricas!X34/Métricas!X44)))</f>
        <v>1.38333333333333</v>
      </c>
      <c r="AK27" s="134" t="n">
        <f aca="false">IF(Métricas!Y44="","",IF(Métricas!Y44=0,0,(Métricas!Y34/Métricas!Y44)))</f>
        <v>1.13725490196078</v>
      </c>
      <c r="AL27" s="134" t="n">
        <f aca="false">IF(Métricas!Z44="","",IF(Métricas!Z44=0,0,(Métricas!Z34/Métricas!Z44)))</f>
        <v>1.05714285714286</v>
      </c>
      <c r="AM27" s="134" t="n">
        <f aca="false">IF(Métricas!AA44="","",IF(Métricas!AA44=0,0,(Métricas!AA34/Métricas!AA44)))</f>
        <v>0.444444444444444</v>
      </c>
      <c r="AN27" s="134" t="n">
        <f aca="false">IF(Métricas!AB44="","",IF(Métricas!AB44=0,0,(Métricas!AB34/Métricas!AB44)))</f>
        <v>0</v>
      </c>
      <c r="AO27" s="134" t="n">
        <f aca="false">IF(Métricas!AC44="","",IF(Métricas!AC44=0,0,(Métricas!AC34/Métricas!AC44)))</f>
        <v>0</v>
      </c>
      <c r="AP27" s="134" t="n">
        <f aca="false">IF(Métricas!AD44="","",IF(Métricas!AD44=0,0,(Métricas!AD34/Métricas!AD44)))</f>
        <v>1.06666666666667</v>
      </c>
      <c r="AQ27" s="134" t="n">
        <f aca="false">IF(Métricas!AE44="","",IF(Métricas!AE44=0,0,(Métricas!AE34/Métricas!AE44)))</f>
        <v>0.728888888888889</v>
      </c>
      <c r="AR27" s="134" t="n">
        <f aca="false">IF(Métricas!AF44="","",IF(Métricas!AF44=0,0,(Métricas!AF34/Métricas!AF44)))</f>
        <v>1.08888888888889</v>
      </c>
      <c r="AS27" s="134" t="n">
        <f aca="false">IF(Métricas!AG44="","",IF(Métricas!AG44=0,0,(Métricas!AG34/Métricas!AG44)))</f>
        <v>1.13333333333333</v>
      </c>
      <c r="AT27" s="134" t="n">
        <f aca="false">IF(Métricas!AH44="","",IF(Métricas!AH44=0,0,(Métricas!AH34/Métricas!AH44)))</f>
        <v>0.766666666666667</v>
      </c>
      <c r="AU27" s="134" t="n">
        <f aca="false">IF(Métricas!AI44="","",IF(Métricas!AI44=0,0,(Métricas!AI34/Métricas!AI44)))</f>
        <v>1.24</v>
      </c>
      <c r="AV27" s="134" t="n">
        <f aca="false">IF(Métricas!AJ44="","",IF(Métricas!AJ44=0,0,(Métricas!AJ34/Métricas!AJ44)))</f>
        <v>0.703030303030303</v>
      </c>
      <c r="AW27" s="134" t="n">
        <f aca="false">IF(Métricas!AK44="","",IF(Métricas!AK44=0,0,(Métricas!AK34/Métricas!AK44)))</f>
        <v>0.704166666666667</v>
      </c>
      <c r="AX27" s="134" t="n">
        <f aca="false">IF(Métricas!AL44="","",IF(Métricas!AL44=0,0,(Métricas!AL34/Métricas!AL44)))</f>
        <v>0.683870967741935</v>
      </c>
      <c r="AY27" s="134" t="n">
        <f aca="false">IF(Métricas!AM44="","",IF(Métricas!AM44=0,0,(Métricas!AM34/Métricas!AM44)))</f>
        <v>0.864197530864197</v>
      </c>
      <c r="AZ27" s="134" t="n">
        <f aca="false">IF(Métricas!AN44="","",IF(Métricas!AN44=0,0,(Métricas!AN34/Métricas!AN44)))</f>
        <v>0.863768115942029</v>
      </c>
      <c r="BA27" s="134" t="n">
        <f aca="false">IF(Métricas!AO44="","",IF(Métricas!AO44=0,0,(Métricas!AO34/Métricas!AO44)))</f>
        <v>0.856410256410256</v>
      </c>
      <c r="BB27" s="134" t="n">
        <f aca="false">IF(Métricas!AP44="","",IF(Métricas!AP44=0,0,(Métricas!AP34/Métricas!AP44)))</f>
        <v>0.733333333333333</v>
      </c>
      <c r="BC27" s="134" t="n">
        <f aca="false">IF(Métricas!AQ44="","",IF(Métricas!AQ44=0,0,(Métricas!AQ34/Métricas!AQ44)))</f>
        <v>0.655555555555556</v>
      </c>
      <c r="BD27" s="134" t="n">
        <f aca="false">IF(Métricas!AR44="","",IF(Métricas!AR44=0,0,(Métricas!AR34/Métricas!AR44)))</f>
        <v>0.841025641025641</v>
      </c>
      <c r="BE27" s="134" t="n">
        <f aca="false">IF(Métricas!AS44="","",IF(Métricas!AS44=0,0,(Métricas!AS34/Métricas!AS44)))</f>
        <v>0.758333333333333</v>
      </c>
      <c r="BF27" s="134" t="n">
        <f aca="false">IF(Métricas!AT44="","",IF(Métricas!AT44=0,0,(Métricas!AT34/Métricas!AT44)))</f>
        <v>0.955555555555556</v>
      </c>
      <c r="BG27" s="134" t="n">
        <f aca="false">IF(Métricas!AU44="","",IF(Métricas!AU44=0,0,(Métricas!AU34/Métricas!AU44)))</f>
        <v>1.16666666666667</v>
      </c>
      <c r="BH27" s="134" t="n">
        <f aca="false">IF(Métricas!AV44="","",IF(Métricas!AV44=0,0,(Métricas!AV34/Métricas!AV44)))</f>
        <v>0.933333333333333</v>
      </c>
      <c r="BI27" s="134" t="n">
        <f aca="false">IF(Métricas!AW44="","",IF(Métricas!AW44=0,0,(Métricas!AW34/Métricas!AW44)))</f>
        <v>0.873333333333333</v>
      </c>
      <c r="BJ27" s="134" t="str">
        <f aca="false">IF(Métricas!AX44="","",IF(Métricas!AX44=0,0,(Métricas!AX34/Métricas!AX44)))</f>
        <v/>
      </c>
      <c r="BK27" s="134" t="str">
        <f aca="false">IF(Métricas!AY44="","",IF(Métricas!AY44=0,0,(Métricas!AY34/Métricas!AY44)))</f>
        <v/>
      </c>
      <c r="BL27" s="134" t="str">
        <f aca="false">IF(Métricas!AZ44="","",IF(Métricas!AZ44=0,0,(Métricas!AZ34/Métricas!AZ44)))</f>
        <v/>
      </c>
      <c r="BM27" s="134" t="str">
        <f aca="false">IF(Métricas!BA44="","",IF(Métricas!BA44=0,0,(Métricas!BA34/Métricas!BA44)))</f>
        <v/>
      </c>
      <c r="BN27" s="134" t="str">
        <f aca="false">IF(Métricas!BB44="","",IF(Métricas!BB44=0,0,(Métricas!BB34/Métricas!BB44)))</f>
        <v/>
      </c>
    </row>
    <row r="28" customFormat="false" ht="26.4" hidden="false" customHeight="false" outlineLevel="0" collapsed="false">
      <c r="A28" s="141"/>
      <c r="B28" s="152"/>
      <c r="C28" s="153" t="s">
        <v>165</v>
      </c>
      <c r="D28" s="154"/>
      <c r="E28" s="155"/>
      <c r="F28" s="154"/>
      <c r="G28" s="156"/>
      <c r="H28" s="150" t="s">
        <v>120</v>
      </c>
      <c r="I28" s="150" t="n">
        <v>0.95</v>
      </c>
      <c r="J28" s="132" t="n">
        <f aca="false">I28</f>
        <v>0.95</v>
      </c>
      <c r="K28" s="132" t="s">
        <v>119</v>
      </c>
      <c r="L28" s="132" t="n">
        <f aca="false">N28</f>
        <v>1</v>
      </c>
      <c r="M28" s="151" t="s">
        <v>118</v>
      </c>
      <c r="N28" s="151" t="n">
        <v>1</v>
      </c>
      <c r="O28" s="134" t="str">
        <f aca="false">IF(Métricas!C45="","",(Métricas!C35/Métricas!C45))</f>
        <v/>
      </c>
      <c r="P28" s="134" t="str">
        <f aca="false">IF(Métricas!D45="","",(Métricas!D35/Métricas!D45))</f>
        <v/>
      </c>
      <c r="Q28" s="134" t="str">
        <f aca="false">IF(Métricas!E45="","",(Métricas!E35/Métricas!E45))</f>
        <v/>
      </c>
      <c r="R28" s="134" t="str">
        <f aca="false">IF(Métricas!F45="","",(Métricas!F35/Métricas!F45))</f>
        <v/>
      </c>
      <c r="S28" s="134" t="str">
        <f aca="false">IF(Métricas!G45="","",(Métricas!G35/Métricas!G45))</f>
        <v/>
      </c>
      <c r="T28" s="134" t="str">
        <f aca="false">IF(Métricas!H45="","",(Métricas!H35/Métricas!H45))</f>
        <v/>
      </c>
      <c r="U28" s="134" t="str">
        <f aca="false">IF(Métricas!I45="","",(Métricas!I35/Métricas!I45))</f>
        <v/>
      </c>
      <c r="V28" s="134" t="str">
        <f aca="false">IF(Métricas!J45="","",(Métricas!J35/Métricas!J45))</f>
        <v/>
      </c>
      <c r="W28" s="134" t="str">
        <f aca="false">IF(Métricas!K45="","",(Métricas!K35/Métricas!K45))</f>
        <v/>
      </c>
      <c r="X28" s="134" t="str">
        <f aca="false">IF(Métricas!L45="","",(Métricas!L35/Métricas!L45))</f>
        <v/>
      </c>
      <c r="Y28" s="134" t="str">
        <f aca="false">IF(Métricas!M45="","",(Métricas!M35/Métricas!M45))</f>
        <v/>
      </c>
      <c r="Z28" s="134" t="n">
        <f aca="false">IF(Métricas!N45="","",IF(Métricas!N45=0,0,(Métricas!N35/Métricas!N45)))</f>
        <v>0.0352941176470588</v>
      </c>
      <c r="AA28" s="134" t="n">
        <f aca="false">IF(Métricas!O45="","",IF(Métricas!O45=0,0,(Métricas!O35/Métricas!O45)))</f>
        <v>0.595238095238095</v>
      </c>
      <c r="AB28" s="134" t="n">
        <f aca="false">IF(Métricas!P45="","",IF(Métricas!P45=0,0,(Métricas!P35/Métricas!P45)))</f>
        <v>0.993939393939394</v>
      </c>
      <c r="AC28" s="134" t="n">
        <f aca="false">IF(Métricas!Q45="","",IF(Métricas!Q45=0,0,(Métricas!Q35/Métricas!Q45)))</f>
        <v>0.501960784313726</v>
      </c>
      <c r="AD28" s="134" t="n">
        <f aca="false">IF(Métricas!R45="","",IF(Métricas!R45=0,0,(Métricas!R35/Métricas!R45)))</f>
        <v>0.292307692307692</v>
      </c>
      <c r="AE28" s="134" t="n">
        <f aca="false">IF(Métricas!S45="","",IF(Métricas!S45=0,0,(Métricas!S35/Métricas!S45)))</f>
        <v>0.3625</v>
      </c>
      <c r="AF28" s="134" t="n">
        <f aca="false">IF(Métricas!T45="","",IF(Métricas!T45=0,0,(Métricas!T35/Métricas!T45)))</f>
        <v>0.709090909090909</v>
      </c>
      <c r="AG28" s="134" t="n">
        <f aca="false">IF(Métricas!U45="","",IF(Métricas!U45=0,0,(Métricas!U35/Métricas!U45)))</f>
        <v>0.0431372549019608</v>
      </c>
      <c r="AH28" s="134" t="n">
        <f aca="false">IF(Métricas!V45="","",IF(Métricas!V45=0,0,(Métricas!V35/Métricas!V45)))</f>
        <v>0.653333333333333</v>
      </c>
      <c r="AI28" s="134" t="n">
        <f aca="false">IF(Métricas!W45="","",IF(Métricas!W45=0,0,(Métricas!W35/Métricas!W45)))</f>
        <v>1.22083333333333</v>
      </c>
      <c r="AJ28" s="134" t="n">
        <f aca="false">IF(Métricas!X45="","",IF(Métricas!X45=0,0,(Métricas!X35/Métricas!X45)))</f>
        <v>1.32307692307692</v>
      </c>
      <c r="AK28" s="134" t="n">
        <f aca="false">IF(Métricas!Y45="","",IF(Métricas!Y45=0,0,(Métricas!Y35/Métricas!Y45)))</f>
        <v>1.41960784313726</v>
      </c>
      <c r="AL28" s="134" t="n">
        <f aca="false">IF(Métricas!Z45="","",IF(Métricas!Z45=0,0,(Métricas!Z35/Métricas!Z45)))</f>
        <v>1.62</v>
      </c>
      <c r="AM28" s="134" t="n">
        <f aca="false">IF(Métricas!AA45="","",IF(Métricas!AA45=0,0,(Métricas!AA35/Métricas!AA45)))</f>
        <v>1.26666666666667</v>
      </c>
      <c r="AN28" s="134" t="n">
        <f aca="false">IF(Métricas!AB45="","",IF(Métricas!AB45=0,0,(Métricas!AB35/Métricas!AB45)))</f>
        <v>0</v>
      </c>
      <c r="AO28" s="134" t="n">
        <f aca="false">IF(Métricas!AC45="","",IF(Métricas!AC45=0,0,(Métricas!AC35/Métricas!AC45)))</f>
        <v>0</v>
      </c>
      <c r="AP28" s="134" t="n">
        <f aca="false">IF(Métricas!AD45="","",IF(Métricas!AD45=0,0,(Métricas!AD35/Métricas!AD45)))</f>
        <v>1.11111111111111</v>
      </c>
      <c r="AQ28" s="134" t="n">
        <f aca="false">IF(Métricas!AE45="","",IF(Métricas!AE45=0,0,(Métricas!AE35/Métricas!AE45)))</f>
        <v>0.751111111111111</v>
      </c>
      <c r="AR28" s="134" t="n">
        <f aca="false">IF(Métricas!AF45="","",IF(Métricas!AF45=0,0,(Métricas!AF35/Métricas!AF45)))</f>
        <v>3.86666666666667</v>
      </c>
      <c r="AS28" s="134" t="n">
        <f aca="false">IF(Métricas!AG45="","",IF(Métricas!AG45=0,0,(Métricas!AG35/Métricas!AG45)))</f>
        <v>1.54166666666667</v>
      </c>
      <c r="AT28" s="134" t="n">
        <f aca="false">IF(Métricas!AH45="","",IF(Métricas!AH45=0,0,(Métricas!AH35/Métricas!AH45)))</f>
        <v>1.41538461538462</v>
      </c>
      <c r="AU28" s="134" t="n">
        <f aca="false">IF(Métricas!AI45="","",IF(Métricas!AI45=0,0,(Métricas!AI35/Métricas!AI45)))</f>
        <v>0.985185185185185</v>
      </c>
      <c r="AV28" s="134" t="n">
        <f aca="false">IF(Métricas!AJ45="","",IF(Métricas!AJ45=0,0,(Métricas!AJ35/Métricas!AJ45)))</f>
        <v>0.899047619047619</v>
      </c>
      <c r="AW28" s="134" t="n">
        <f aca="false">IF(Métricas!AK45="","",IF(Métricas!AK45=0,0,(Métricas!AK35/Métricas!AK45)))</f>
        <v>0.814814814814815</v>
      </c>
      <c r="AX28" s="134" t="n">
        <f aca="false">IF(Métricas!AL45="","",IF(Métricas!AL45=0,0,(Métricas!AL35/Métricas!AL45)))</f>
        <v>0.842666666666667</v>
      </c>
      <c r="AY28" s="134" t="n">
        <f aca="false">IF(Métricas!AM45="","",IF(Métricas!AM45=0,0,(Métricas!AM35/Métricas!AM45)))</f>
        <v>1.01149425287356</v>
      </c>
      <c r="AZ28" s="134" t="n">
        <f aca="false">IF(Métricas!AN45="","",IF(Métricas!AN45=0,0,(Métricas!AN35/Métricas!AN45)))</f>
        <v>0.894444444444445</v>
      </c>
      <c r="BA28" s="134" t="n">
        <f aca="false">IF(Métricas!AO45="","",IF(Métricas!AO45=0,0,(Métricas!AO35/Métricas!AO45)))</f>
        <v>0.945454545454546</v>
      </c>
      <c r="BB28" s="134" t="n">
        <f aca="false">IF(Métricas!AP45="","",IF(Métricas!AP45=0,0,(Métricas!AP35/Métricas!AP45)))</f>
        <v>0.933333333333333</v>
      </c>
      <c r="BC28" s="134" t="n">
        <f aca="false">IF(Métricas!AQ45="","",IF(Métricas!AQ45=0,0,(Métricas!AQ35/Métricas!AQ45)))</f>
        <v>1.11111111111111</v>
      </c>
      <c r="BD28" s="134" t="n">
        <f aca="false">IF(Métricas!AR45="","",IF(Métricas!AR45=0,0,(Métricas!AR35/Métricas!AR45)))</f>
        <v>1.15</v>
      </c>
      <c r="BE28" s="134" t="n">
        <f aca="false">IF(Métricas!AS45="","",IF(Métricas!AS45=0,0,(Métricas!AS35/Métricas!AS45)))</f>
        <v>1.06666666666667</v>
      </c>
      <c r="BF28" s="134" t="n">
        <f aca="false">IF(Métricas!AT45="","",IF(Métricas!AT45=0,0,(Métricas!AT35/Métricas!AT45)))</f>
        <v>1.35</v>
      </c>
      <c r="BG28" s="134" t="n">
        <f aca="false">IF(Métricas!AU45="","",IF(Métricas!AU45=0,0,(Métricas!AU35/Métricas!AU45)))</f>
        <v>1.18333333333333</v>
      </c>
      <c r="BH28" s="134" t="n">
        <f aca="false">IF(Métricas!AV45="","",IF(Métricas!AV45=0,0,(Métricas!AV35/Métricas!AV45)))</f>
        <v>1.45714285714286</v>
      </c>
      <c r="BI28" s="134" t="n">
        <f aca="false">IF(Métricas!AW45="","",IF(Métricas!AW45=0,0,(Métricas!AW35/Métricas!AW45)))</f>
        <v>1.03333333333333</v>
      </c>
      <c r="BJ28" s="134" t="str">
        <f aca="false">IF(Métricas!AX45="","",IF(Métricas!AX45=0,0,(Métricas!AX35/Métricas!AX45)))</f>
        <v/>
      </c>
      <c r="BK28" s="134" t="str">
        <f aca="false">IF(Métricas!AY45="","",IF(Métricas!AY45=0,0,(Métricas!AY35/Métricas!AY45)))</f>
        <v/>
      </c>
      <c r="BL28" s="134" t="str">
        <f aca="false">IF(Métricas!AZ45="","",IF(Métricas!AZ45=0,0,(Métricas!AZ35/Métricas!AZ45)))</f>
        <v/>
      </c>
      <c r="BM28" s="134" t="str">
        <f aca="false">IF(Métricas!BA45="","",IF(Métricas!BA45=0,0,(Métricas!BA35/Métricas!BA45)))</f>
        <v/>
      </c>
      <c r="BN28" s="134" t="str">
        <f aca="false">IF(Métricas!BB45="","",IF(Métricas!BB45=0,0,(Métricas!BB35/Métricas!BB45)))</f>
        <v/>
      </c>
    </row>
    <row r="29" customFormat="false" ht="26.4" hidden="false" customHeight="false" outlineLevel="0" collapsed="false">
      <c r="A29" s="141"/>
      <c r="B29" s="152"/>
      <c r="C29" s="153" t="s">
        <v>83</v>
      </c>
      <c r="D29" s="154"/>
      <c r="E29" s="155"/>
      <c r="F29" s="154"/>
      <c r="G29" s="156"/>
      <c r="H29" s="150" t="s">
        <v>120</v>
      </c>
      <c r="I29" s="150" t="n">
        <v>0.95</v>
      </c>
      <c r="J29" s="132" t="n">
        <f aca="false">I29</f>
        <v>0.95</v>
      </c>
      <c r="K29" s="132" t="s">
        <v>119</v>
      </c>
      <c r="L29" s="132" t="n">
        <f aca="false">N29</f>
        <v>1</v>
      </c>
      <c r="M29" s="151" t="s">
        <v>118</v>
      </c>
      <c r="N29" s="151" t="n">
        <v>1</v>
      </c>
      <c r="O29" s="134" t="n">
        <f aca="false">IF(Métricas!C46="","",IF(Métricas!C46=0,0,(Métricas!C36/Métricas!C46)))</f>
        <v>0.450980392156863</v>
      </c>
      <c r="P29" s="134" t="n">
        <f aca="false">IF(Métricas!D46="","",IF(Métricas!D46=0,0,(Métricas!D36/Métricas!D46)))</f>
        <v>0.662222222222222</v>
      </c>
      <c r="Q29" s="134" t="n">
        <f aca="false">IF(Métricas!E46="","",IF(Métricas!E46=0,0,(Métricas!E36/Métricas!E46)))</f>
        <v>1.33333333333333</v>
      </c>
      <c r="R29" s="134" t="n">
        <f aca="false">IF(Métricas!F46="","",IF(Métricas!F46=0,0,(Métricas!F36/Métricas!F46)))</f>
        <v>0.858333333333333</v>
      </c>
      <c r="S29" s="134" t="n">
        <f aca="false">IF(Métricas!G46="","",IF(Métricas!G46=0,0,(Métricas!G36/Métricas!G46)))</f>
        <v>0.657142857142857</v>
      </c>
      <c r="T29" s="134" t="n">
        <f aca="false">IF(Métricas!H46="","",IF(Métricas!H46=0,0,(Métricas!H36/Métricas!H46)))</f>
        <v>0.561904761904762</v>
      </c>
      <c r="U29" s="134" t="n">
        <f aca="false">IF(Métricas!I46="","",IF(Métricas!I46=0,0,(Métricas!I36/Métricas!I46)))</f>
        <v>0.412121212121212</v>
      </c>
      <c r="V29" s="134" t="n">
        <f aca="false">IF(Métricas!J46="","",IF(Métricas!J46=0,0,(Métricas!J36/Métricas!J46)))</f>
        <v>0.373333333333333</v>
      </c>
      <c r="W29" s="134" t="n">
        <f aca="false">IF(Métricas!K46="","",IF(Métricas!K46=0,0,(Métricas!K36/Métricas!K46)))</f>
        <v>0.431578947368421</v>
      </c>
      <c r="X29" s="134" t="str">
        <f aca="false">IF(Métricas!L46="","",IF(Métricas!L46=0,0,(Métricas!L36/Métricas!L46)))</f>
        <v/>
      </c>
      <c r="Y29" s="134" t="str">
        <f aca="false">IF(Métricas!M46="","",IF(Métricas!M46=0,0,(Métricas!M36/Métricas!M46)))</f>
        <v/>
      </c>
      <c r="Z29" s="134" t="str">
        <f aca="false">IF(Métricas!N46="","",IF(Métricas!N46=0,0,(Métricas!N36/Métricas!N46)))</f>
        <v/>
      </c>
      <c r="AA29" s="134" t="str">
        <f aca="false">IF(Métricas!O46="","",IF(Métricas!O46=0,0,(Métricas!O36/Métricas!O46)))</f>
        <v/>
      </c>
      <c r="AB29" s="134" t="str">
        <f aca="false">IF(Métricas!P46="","",IF(Métricas!P46=0,0,(Métricas!P36/Métricas!P46)))</f>
        <v/>
      </c>
      <c r="AC29" s="134" t="str">
        <f aca="false">IF(Métricas!Q46="","",IF(Métricas!Q46=0,0,(Métricas!Q36/Métricas!Q46)))</f>
        <v/>
      </c>
      <c r="AD29" s="134" t="str">
        <f aca="false">IF(Métricas!R46="","",IF(Métricas!R46=0,0,(Métricas!R36/Métricas!R46)))</f>
        <v/>
      </c>
      <c r="AE29" s="134" t="str">
        <f aca="false">IF(Métricas!S46="","",IF(Métricas!S46=0,0,(Métricas!S36/Métricas!S46)))</f>
        <v/>
      </c>
      <c r="AF29" s="134" t="str">
        <f aca="false">IF(Métricas!T46="","",IF(Métricas!T46=0,0,(Métricas!T36/Métricas!T46)))</f>
        <v/>
      </c>
      <c r="AG29" s="134" t="str">
        <f aca="false">IF(Métricas!U46="","",IF(Métricas!U46=0,0,(Métricas!U36/Métricas!U46)))</f>
        <v/>
      </c>
      <c r="AH29" s="134" t="str">
        <f aca="false">IF(Métricas!V46="","",IF(Métricas!V46=0,0,(Métricas!V36/Métricas!V46)))</f>
        <v/>
      </c>
      <c r="AI29" s="134" t="str">
        <f aca="false">IF(Métricas!W46="","",IF(Métricas!W46=0,0,(Métricas!W36/Métricas!W46)))</f>
        <v/>
      </c>
      <c r="AJ29" s="134" t="str">
        <f aca="false">IF(Métricas!X46="","",IF(Métricas!X46=0,0,(Métricas!X36/Métricas!X46)))</f>
        <v/>
      </c>
      <c r="AK29" s="134" t="str">
        <f aca="false">IF(Métricas!Y46="","",IF(Métricas!Y46=0,0,(Métricas!Y36/Métricas!Y46)))</f>
        <v/>
      </c>
      <c r="AL29" s="134" t="str">
        <f aca="false">IF(Métricas!Z46="","",IF(Métricas!Z46=0,0,(Métricas!Z36/Métricas!Z46)))</f>
        <v/>
      </c>
      <c r="AM29" s="134" t="str">
        <f aca="false">IF(Métricas!AA46="","",IF(Métricas!AA46=0,0,(Métricas!AA36/Métricas!AA46)))</f>
        <v/>
      </c>
      <c r="AN29" s="134" t="str">
        <f aca="false">IF(Métricas!AB46="","",IF(Métricas!AB46=0,0,(Métricas!AB36/Métricas!AB46)))</f>
        <v/>
      </c>
      <c r="AO29" s="134" t="str">
        <f aca="false">IF(Métricas!AC46="","",IF(Métricas!AC46=0,0,(Métricas!AC36/Métricas!AC46)))</f>
        <v/>
      </c>
      <c r="AP29" s="134" t="str">
        <f aca="false">IF(Métricas!AD46="","",IF(Métricas!AD46=0,0,(Métricas!AD36/Métricas!AD46)))</f>
        <v/>
      </c>
      <c r="AQ29" s="134" t="str">
        <f aca="false">IF(Métricas!AE46="","",IF(Métricas!AE46=0,0,(Métricas!AE36/Métricas!AE46)))</f>
        <v/>
      </c>
      <c r="AR29" s="134" t="str">
        <f aca="false">IF(Métricas!AF46="","",IF(Métricas!AF46=0,0,(Métricas!AF36/Métricas!AF46)))</f>
        <v/>
      </c>
      <c r="AS29" s="134" t="str">
        <f aca="false">IF(Métricas!AG46="","",IF(Métricas!AG46=0,0,(Métricas!AG36/Métricas!AG46)))</f>
        <v/>
      </c>
      <c r="AT29" s="134" t="str">
        <f aca="false">IF(Métricas!AH46="","",IF(Métricas!AH46=0,0,(Métricas!AH36/Métricas!AH46)))</f>
        <v/>
      </c>
      <c r="AU29" s="134" t="str">
        <f aca="false">IF(Métricas!AI46="","",IF(Métricas!AI46=0,0,(Métricas!AI36/Métricas!AI46)))</f>
        <v/>
      </c>
      <c r="AV29" s="134" t="str">
        <f aca="false">IF(Métricas!AJ46="","",IF(Métricas!AJ46=0,0,(Métricas!AJ36/Métricas!AJ46)))</f>
        <v/>
      </c>
      <c r="AW29" s="134" t="str">
        <f aca="false">IF(Métricas!AK46="","",IF(Métricas!AK46=0,0,(Métricas!AK36/Métricas!AK46)))</f>
        <v/>
      </c>
      <c r="AX29" s="134" t="str">
        <f aca="false">IF(Métricas!AL46="","",IF(Métricas!AL46=0,0,(Métricas!AL36/Métricas!AL46)))</f>
        <v/>
      </c>
      <c r="AY29" s="134" t="str">
        <f aca="false">IF(Métricas!AM46="","",IF(Métricas!AM46=0,0,(Métricas!AM36/Métricas!AM46)))</f>
        <v/>
      </c>
      <c r="AZ29" s="134" t="str">
        <f aca="false">IF(Métricas!AN46="","",IF(Métricas!AN46=0,0,(Métricas!AN36/Métricas!AN46)))</f>
        <v/>
      </c>
      <c r="BA29" s="134" t="str">
        <f aca="false">IF(Métricas!AO46="","",IF(Métricas!AO46=0,0,(Métricas!AO36/Métricas!AO46)))</f>
        <v/>
      </c>
      <c r="BB29" s="134" t="str">
        <f aca="false">IF(Métricas!AP46="","",IF(Métricas!AP46=0,0,(Métricas!AP36/Métricas!AP46)))</f>
        <v/>
      </c>
      <c r="BC29" s="134" t="str">
        <f aca="false">IF(Métricas!AQ46="","",IF(Métricas!AQ46=0,0,(Métricas!AQ36/Métricas!AQ46)))</f>
        <v/>
      </c>
      <c r="BD29" s="134" t="str">
        <f aca="false">IF(Métricas!AR46="","",IF(Métricas!AR46=0,0,(Métricas!AR36/Métricas!AR46)))</f>
        <v/>
      </c>
      <c r="BE29" s="134" t="str">
        <f aca="false">IF(Métricas!AS46="","",IF(Métricas!AS46=0,0,(Métricas!AS36/Métricas!AS46)))</f>
        <v/>
      </c>
      <c r="BF29" s="134" t="str">
        <f aca="false">IF(Métricas!AT46="","",IF(Métricas!AT46=0,0,(Métricas!AT36/Métricas!AT46)))</f>
        <v/>
      </c>
      <c r="BG29" s="134" t="str">
        <f aca="false">IF(Métricas!AU46="","",IF(Métricas!AU46=0,0,(Métricas!AU36/Métricas!AU46)))</f>
        <v/>
      </c>
      <c r="BH29" s="134" t="str">
        <f aca="false">IF(Métricas!AV46="","",IF(Métricas!AV46=0,0,(Métricas!AV36/Métricas!AV46)))</f>
        <v/>
      </c>
      <c r="BI29" s="134" t="str">
        <f aca="false">IF(Métricas!AW46="","",IF(Métricas!AW46=0,0,(Métricas!AW36/Métricas!AW46)))</f>
        <v/>
      </c>
      <c r="BJ29" s="134" t="str">
        <f aca="false">IF(Métricas!AX46="","",IF(Métricas!AX46=0,0,(Métricas!AX36/Métricas!AX46)))</f>
        <v/>
      </c>
      <c r="BK29" s="134" t="str">
        <f aca="false">IF(Métricas!AY46="","",IF(Métricas!AY46=0,0,(Métricas!AY36/Métricas!AY46)))</f>
        <v/>
      </c>
      <c r="BL29" s="134" t="str">
        <f aca="false">IF(Métricas!AZ46="","",IF(Métricas!AZ46=0,0,(Métricas!AZ36/Métricas!AZ46)))</f>
        <v/>
      </c>
      <c r="BM29" s="134" t="str">
        <f aca="false">IF(Métricas!BA46="","",IF(Métricas!BA46=0,0,(Métricas!BA36/Métricas!BA46)))</f>
        <v/>
      </c>
      <c r="BN29" s="134" t="str">
        <f aca="false">IF(Métricas!BB46="","",IF(Métricas!BB46=0,0,(Métricas!BB36/Métricas!BB46)))</f>
        <v/>
      </c>
    </row>
    <row r="30" customFormat="false" ht="26.4" hidden="false" customHeight="false" outlineLevel="0" collapsed="false">
      <c r="A30" s="141"/>
      <c r="B30" s="157"/>
      <c r="C30" s="153" t="s">
        <v>84</v>
      </c>
      <c r="D30" s="154"/>
      <c r="E30" s="155"/>
      <c r="F30" s="154"/>
      <c r="G30" s="156"/>
      <c r="H30" s="150" t="s">
        <v>120</v>
      </c>
      <c r="I30" s="150" t="n">
        <v>0.95</v>
      </c>
      <c r="J30" s="132" t="n">
        <f aca="false">I30</f>
        <v>0.95</v>
      </c>
      <c r="K30" s="132" t="s">
        <v>119</v>
      </c>
      <c r="L30" s="132" t="n">
        <f aca="false">N30</f>
        <v>1</v>
      </c>
      <c r="M30" s="151" t="s">
        <v>118</v>
      </c>
      <c r="N30" s="151" t="n">
        <v>1</v>
      </c>
      <c r="O30" s="134" t="n">
        <f aca="false">IF(Métricas!C47="","",IF(Métricas!C47=0,0,(Métricas!C37/Métricas!C47)))</f>
        <v>0.545098039215686</v>
      </c>
      <c r="P30" s="134" t="n">
        <f aca="false">IF(Métricas!D47="","",IF(Métricas!D47=0,0,(Métricas!D37/Métricas!D47)))</f>
        <v>0.761111111111111</v>
      </c>
      <c r="Q30" s="134" t="n">
        <f aca="false">IF(Métricas!E47="","",IF(Métricas!E47=0,0,(Métricas!E37/Métricas!E47)))</f>
        <v>0.933333333333333</v>
      </c>
      <c r="R30" s="134" t="n">
        <f aca="false">IF(Métricas!F47="","",IF(Métricas!F47=0,0,(Métricas!F37/Métricas!F47)))</f>
        <v>0.483333333333333</v>
      </c>
      <c r="S30" s="134" t="n">
        <f aca="false">IF(Métricas!G47="","",IF(Métricas!G47=0,0,(Métricas!G37/Métricas!G47)))</f>
        <v>0.733333333333333</v>
      </c>
      <c r="T30" s="134" t="n">
        <f aca="false">IF(Métricas!H47="","",IF(Métricas!H47=0,0,(Métricas!H37/Métricas!H47)))</f>
        <v>0.222222222222222</v>
      </c>
      <c r="U30" s="134" t="n">
        <f aca="false">IF(Métricas!I47="","",IF(Métricas!I47=0,0,(Métricas!I37/Métricas!I47)))</f>
        <v>0.252173913043478</v>
      </c>
      <c r="V30" s="134" t="n">
        <f aca="false">IF(Métricas!J47="","",IF(Métricas!J47=0,0,(Métricas!J37/Métricas!J47)))</f>
        <v>0.377777777777778</v>
      </c>
      <c r="W30" s="134" t="n">
        <f aca="false">IF(Métricas!K47="","",IF(Métricas!K47=0,0,(Métricas!K37/Métricas!K47)))</f>
        <v>0.384848484848485</v>
      </c>
      <c r="X30" s="134" t="str">
        <f aca="false">IF(Métricas!L47="","",IF(Métricas!L47=0,0,(Métricas!L37/Métricas!L47)))</f>
        <v/>
      </c>
      <c r="Y30" s="134" t="str">
        <f aca="false">IF(Métricas!M47="","",IF(Métricas!M47=0,0,(Métricas!M37/Métricas!M47)))</f>
        <v/>
      </c>
      <c r="Z30" s="134" t="str">
        <f aca="false">IF(Métricas!N47="","",IF(Métricas!N47=0,0,(Métricas!N37/Métricas!N47)))</f>
        <v/>
      </c>
      <c r="AA30" s="134" t="str">
        <f aca="false">IF(Métricas!O47="","",IF(Métricas!O47=0,0,(Métricas!O37/Métricas!O47)))</f>
        <v/>
      </c>
      <c r="AB30" s="134" t="str">
        <f aca="false">IF(Métricas!P47="","",IF(Métricas!P47=0,0,(Métricas!P37/Métricas!P47)))</f>
        <v/>
      </c>
      <c r="AC30" s="134" t="str">
        <f aca="false">IF(Métricas!Q47="","",IF(Métricas!Q47=0,0,(Métricas!Q37/Métricas!Q47)))</f>
        <v/>
      </c>
      <c r="AD30" s="134" t="str">
        <f aca="false">IF(Métricas!R47="","",IF(Métricas!R47=0,0,(Métricas!R37/Métricas!R47)))</f>
        <v/>
      </c>
      <c r="AE30" s="134" t="str">
        <f aca="false">IF(Métricas!S47="","",IF(Métricas!S47=0,0,(Métricas!S37/Métricas!S47)))</f>
        <v/>
      </c>
      <c r="AF30" s="134" t="str">
        <f aca="false">IF(Métricas!T47="","",IF(Métricas!T47=0,0,(Métricas!T37/Métricas!T47)))</f>
        <v/>
      </c>
      <c r="AG30" s="134" t="str">
        <f aca="false">IF(Métricas!U47="","",IF(Métricas!U47=0,0,(Métricas!U37/Métricas!U47)))</f>
        <v/>
      </c>
      <c r="AH30" s="134" t="str">
        <f aca="false">IF(Métricas!V47="","",IF(Métricas!V47=0,0,(Métricas!V37/Métricas!V47)))</f>
        <v/>
      </c>
      <c r="AI30" s="134" t="str">
        <f aca="false">IF(Métricas!W47="","",IF(Métricas!W47=0,0,(Métricas!W37/Métricas!W47)))</f>
        <v/>
      </c>
      <c r="AJ30" s="134" t="str">
        <f aca="false">IF(Métricas!X47="","",IF(Métricas!X47=0,0,(Métricas!X37/Métricas!X47)))</f>
        <v/>
      </c>
      <c r="AK30" s="134" t="str">
        <f aca="false">IF(Métricas!Y47="","",IF(Métricas!Y47=0,0,(Métricas!Y37/Métricas!Y47)))</f>
        <v/>
      </c>
      <c r="AL30" s="134" t="str">
        <f aca="false">IF(Métricas!Z47="","",IF(Métricas!Z47=0,0,(Métricas!Z37/Métricas!Z47)))</f>
        <v/>
      </c>
      <c r="AM30" s="134" t="str">
        <f aca="false">IF(Métricas!AA47="","",IF(Métricas!AA47=0,0,(Métricas!AA37/Métricas!AA47)))</f>
        <v/>
      </c>
      <c r="AN30" s="134" t="str">
        <f aca="false">IF(Métricas!AB47="","",IF(Métricas!AB47=0,0,(Métricas!AB37/Métricas!AB47)))</f>
        <v/>
      </c>
      <c r="AO30" s="134" t="str">
        <f aca="false">IF(Métricas!AC47="","",IF(Métricas!AC47=0,0,(Métricas!AC37/Métricas!AC47)))</f>
        <v/>
      </c>
      <c r="AP30" s="134" t="str">
        <f aca="false">IF(Métricas!AD47="","",IF(Métricas!AD47=0,0,(Métricas!AD37/Métricas!AD47)))</f>
        <v/>
      </c>
      <c r="AQ30" s="134" t="str">
        <f aca="false">IF(Métricas!AE47="","",IF(Métricas!AE47=0,0,(Métricas!AE37/Métricas!AE47)))</f>
        <v/>
      </c>
      <c r="AR30" s="134" t="str">
        <f aca="false">IF(Métricas!AF47="","",IF(Métricas!AF47=0,0,(Métricas!AF37/Métricas!AF47)))</f>
        <v/>
      </c>
      <c r="AS30" s="134" t="str">
        <f aca="false">IF(Métricas!AG47="","",IF(Métricas!AG47=0,0,(Métricas!AG37/Métricas!AG47)))</f>
        <v/>
      </c>
      <c r="AT30" s="134" t="str">
        <f aca="false">IF(Métricas!AH47="","",IF(Métricas!AH47=0,0,(Métricas!AH37/Métricas!AH47)))</f>
        <v/>
      </c>
      <c r="AU30" s="134" t="str">
        <f aca="false">IF(Métricas!AI47="","",IF(Métricas!AI47=0,0,(Métricas!AI37/Métricas!AI47)))</f>
        <v/>
      </c>
      <c r="AV30" s="134" t="str">
        <f aca="false">IF(Métricas!AJ47="","",IF(Métricas!AJ47=0,0,(Métricas!AJ37/Métricas!AJ47)))</f>
        <v/>
      </c>
      <c r="AW30" s="134" t="str">
        <f aca="false">IF(Métricas!AK47="","",IF(Métricas!AK47=0,0,(Métricas!AK37/Métricas!AK47)))</f>
        <v/>
      </c>
      <c r="AX30" s="134" t="str">
        <f aca="false">IF(Métricas!AL47="","",IF(Métricas!AL47=0,0,(Métricas!AL37/Métricas!AL47)))</f>
        <v/>
      </c>
      <c r="AY30" s="134" t="str">
        <f aca="false">IF(Métricas!AM47="","",IF(Métricas!AM47=0,0,(Métricas!AM37/Métricas!AM47)))</f>
        <v/>
      </c>
      <c r="AZ30" s="134" t="str">
        <f aca="false">IF(Métricas!AN47="","",IF(Métricas!AN47=0,0,(Métricas!AN37/Métricas!AN47)))</f>
        <v/>
      </c>
      <c r="BA30" s="134" t="str">
        <f aca="false">IF(Métricas!AO47="","",IF(Métricas!AO47=0,0,(Métricas!AO37/Métricas!AO47)))</f>
        <v/>
      </c>
      <c r="BB30" s="134" t="str">
        <f aca="false">IF(Métricas!AP47="","",IF(Métricas!AP47=0,0,(Métricas!AP37/Métricas!AP47)))</f>
        <v/>
      </c>
      <c r="BC30" s="134" t="str">
        <f aca="false">IF(Métricas!AQ47="","",IF(Métricas!AQ47=0,0,(Métricas!AQ37/Métricas!AQ47)))</f>
        <v/>
      </c>
      <c r="BD30" s="134" t="str">
        <f aca="false">IF(Métricas!AR47="","",IF(Métricas!AR47=0,0,(Métricas!AR37/Métricas!AR47)))</f>
        <v/>
      </c>
      <c r="BE30" s="134" t="str">
        <f aca="false">IF(Métricas!AS47="","",IF(Métricas!AS47=0,0,(Métricas!AS37/Métricas!AS47)))</f>
        <v/>
      </c>
      <c r="BF30" s="134" t="str">
        <f aca="false">IF(Métricas!AT47="","",IF(Métricas!AT47=0,0,(Métricas!AT37/Métricas!AT47)))</f>
        <v/>
      </c>
      <c r="BG30" s="134" t="str">
        <f aca="false">IF(Métricas!AU47="","",IF(Métricas!AU47=0,0,(Métricas!AU37/Métricas!AU47)))</f>
        <v/>
      </c>
      <c r="BH30" s="134" t="str">
        <f aca="false">IF(Métricas!AV47="","",IF(Métricas!AV47=0,0,(Métricas!AV37/Métricas!AV47)))</f>
        <v/>
      </c>
      <c r="BI30" s="134" t="str">
        <f aca="false">IF(Métricas!AW47="","",IF(Métricas!AW47=0,0,(Métricas!AW37/Métricas!AW47)))</f>
        <v/>
      </c>
      <c r="BJ30" s="134" t="str">
        <f aca="false">IF(Métricas!AX47="","",IF(Métricas!AX47=0,0,(Métricas!AX37/Métricas!AX47)))</f>
        <v/>
      </c>
      <c r="BK30" s="134" t="str">
        <f aca="false">IF(Métricas!AY47="","",IF(Métricas!AY47=0,0,(Métricas!AY37/Métricas!AY47)))</f>
        <v/>
      </c>
      <c r="BL30" s="134" t="str">
        <f aca="false">IF(Métricas!AZ47="","",IF(Métricas!AZ47=0,0,(Métricas!AZ37/Métricas!AZ47)))</f>
        <v/>
      </c>
      <c r="BM30" s="134" t="str">
        <f aca="false">IF(Métricas!BA47="","",IF(Métricas!BA47=0,0,(Métricas!BA37/Métricas!BA47)))</f>
        <v/>
      </c>
      <c r="BN30" s="134" t="str">
        <f aca="false">IF(Métricas!BB47="","",IF(Métricas!BB47=0,0,(Métricas!BB37/Métricas!BB47)))</f>
        <v/>
      </c>
    </row>
    <row r="31" customFormat="false" ht="46.5" hidden="false" customHeight="true" outlineLevel="0" collapsed="false">
      <c r="A31" s="141"/>
      <c r="B31" s="148" t="n">
        <v>13</v>
      </c>
      <c r="C31" s="149" t="s">
        <v>166</v>
      </c>
      <c r="D31" s="145" t="s">
        <v>166</v>
      </c>
      <c r="E31" s="144" t="s">
        <v>115</v>
      </c>
      <c r="F31" s="145" t="s">
        <v>116</v>
      </c>
      <c r="G31" s="146" t="s">
        <v>167</v>
      </c>
      <c r="H31" s="150" t="s">
        <v>120</v>
      </c>
      <c r="I31" s="121" t="n">
        <v>59</v>
      </c>
      <c r="J31" s="122" t="n">
        <f aca="false">I31</f>
        <v>59</v>
      </c>
      <c r="K31" s="123" t="s">
        <v>119</v>
      </c>
      <c r="L31" s="122" t="n">
        <f aca="false">N31</f>
        <v>63</v>
      </c>
      <c r="M31" s="151" t="s">
        <v>118</v>
      </c>
      <c r="N31" s="124" t="n">
        <v>63</v>
      </c>
      <c r="O31" s="125" t="n">
        <f aca="false">Métricas!C60</f>
        <v>47</v>
      </c>
      <c r="P31" s="125" t="n">
        <f aca="false">Métricas!D60</f>
        <v>32</v>
      </c>
      <c r="Q31" s="125" t="n">
        <f aca="false">Métricas!E60</f>
        <v>25</v>
      </c>
      <c r="R31" s="125" t="n">
        <f aca="false">Métricas!F60</f>
        <v>32</v>
      </c>
      <c r="S31" s="125" t="n">
        <f aca="false">Métricas!G60</f>
        <v>52</v>
      </c>
      <c r="T31" s="125" t="n">
        <f aca="false">Métricas!H60</f>
        <v>104</v>
      </c>
      <c r="U31" s="125" t="n">
        <f aca="false">Métricas!I60</f>
        <v>113</v>
      </c>
      <c r="V31" s="125" t="n">
        <f aca="false">Métricas!J60</f>
        <v>69</v>
      </c>
      <c r="W31" s="125" t="n">
        <f aca="false">Métricas!K60</f>
        <v>102</v>
      </c>
      <c r="X31" s="125" t="n">
        <f aca="false">Métricas!L60</f>
        <v>84</v>
      </c>
      <c r="Y31" s="125" t="n">
        <f aca="false">Métricas!M60</f>
        <v>18</v>
      </c>
      <c r="Z31" s="125" t="n">
        <f aca="false">Métricas!N60</f>
        <v>20</v>
      </c>
      <c r="AA31" s="125" t="n">
        <f aca="false">Métricas!O60</f>
        <v>31</v>
      </c>
      <c r="AB31" s="125" t="n">
        <f aca="false">Métricas!P60</f>
        <v>86</v>
      </c>
      <c r="AC31" s="125" t="n">
        <f aca="false">Métricas!Q60</f>
        <v>57</v>
      </c>
      <c r="AD31" s="125" t="n">
        <f aca="false">Métricas!R60</f>
        <v>34</v>
      </c>
      <c r="AE31" s="125" t="n">
        <f aca="false">Métricas!S60</f>
        <v>46</v>
      </c>
      <c r="AF31" s="125" t="n">
        <f aca="false">Métricas!T60</f>
        <v>31</v>
      </c>
      <c r="AG31" s="125" t="n">
        <f aca="false">Métricas!U60</f>
        <v>49</v>
      </c>
      <c r="AH31" s="125" t="n">
        <f aca="false">Métricas!V60</f>
        <v>55</v>
      </c>
      <c r="AI31" s="125" t="n">
        <f aca="false">Métricas!W60</f>
        <v>55</v>
      </c>
      <c r="AJ31" s="125" t="n">
        <f aca="false">Métricas!X60</f>
        <v>57</v>
      </c>
      <c r="AK31" s="125" t="n">
        <f aca="false">Métricas!Y60</f>
        <v>73</v>
      </c>
      <c r="AL31" s="125" t="n">
        <f aca="false">Métricas!Z60</f>
        <v>54</v>
      </c>
      <c r="AM31" s="125" t="n">
        <f aca="false">Métricas!AA60</f>
        <v>23</v>
      </c>
      <c r="AN31" s="125" t="n">
        <f aca="false">Métricas!AB60</f>
        <v>77</v>
      </c>
      <c r="AO31" s="125" t="n">
        <f aca="false">Métricas!AC60</f>
        <v>40</v>
      </c>
      <c r="AP31" s="125" t="n">
        <f aca="false">Métricas!AD60</f>
        <v>33</v>
      </c>
      <c r="AQ31" s="125" t="n">
        <f aca="false">Métricas!AE60</f>
        <v>51</v>
      </c>
      <c r="AR31" s="125" t="n">
        <f aca="false">Métricas!AF60</f>
        <v>50</v>
      </c>
      <c r="AS31" s="125" t="n">
        <f aca="false">Métricas!AG60</f>
        <v>66</v>
      </c>
      <c r="AT31" s="125" t="n">
        <f aca="false">Métricas!AH60</f>
        <v>40</v>
      </c>
      <c r="AU31" s="125" t="n">
        <f aca="false">Métricas!AI60</f>
        <v>50</v>
      </c>
      <c r="AV31" s="125" t="n">
        <f aca="false">Métricas!AJ60</f>
        <v>59</v>
      </c>
      <c r="AW31" s="125" t="n">
        <f aca="false">Métricas!AK60</f>
        <v>80</v>
      </c>
      <c r="AX31" s="125" t="n">
        <f aca="false">Métricas!AL60</f>
        <v>56</v>
      </c>
      <c r="AY31" s="125" t="n">
        <f aca="false">Métricas!AM60</f>
        <v>77</v>
      </c>
      <c r="AZ31" s="125" t="n">
        <f aca="false">Métricas!AN60</f>
        <v>79</v>
      </c>
      <c r="BA31" s="125" t="n">
        <f aca="false">Métricas!AO60</f>
        <v>68</v>
      </c>
      <c r="BB31" s="125" t="n">
        <f aca="false">Métricas!AP60</f>
        <v>67</v>
      </c>
      <c r="BC31" s="125" t="n">
        <f aca="false">Métricas!AQ60</f>
        <v>65</v>
      </c>
      <c r="BD31" s="125" t="n">
        <f aca="false">Métricas!AR60</f>
        <v>54</v>
      </c>
      <c r="BE31" s="125" t="n">
        <f aca="false">Métricas!AS60</f>
        <v>61</v>
      </c>
      <c r="BF31" s="125" t="n">
        <f aca="false">Métricas!AT60</f>
        <v>55</v>
      </c>
      <c r="BG31" s="125" t="n">
        <f aca="false">Métricas!AU60</f>
        <v>42</v>
      </c>
      <c r="BH31" s="125" t="n">
        <f aca="false">Métricas!AV60</f>
        <v>53</v>
      </c>
      <c r="BI31" s="125" t="n">
        <f aca="false">Métricas!AW60</f>
        <v>54</v>
      </c>
      <c r="BJ31" s="125" t="n">
        <f aca="false">Métricas!AX60</f>
        <v>0</v>
      </c>
      <c r="BK31" s="125" t="n">
        <f aca="false">Métricas!AY60</f>
        <v>0</v>
      </c>
      <c r="BL31" s="125" t="n">
        <f aca="false">Métricas!AZ60</f>
        <v>0</v>
      </c>
      <c r="BM31" s="125" t="n">
        <f aca="false">Métricas!BA60</f>
        <v>0</v>
      </c>
      <c r="BN31" s="125" t="n">
        <f aca="false">Métricas!BB60</f>
        <v>0</v>
      </c>
    </row>
    <row r="32" customFormat="false" ht="16.35" hidden="false" customHeight="true" outlineLevel="0" collapsed="false">
      <c r="A32" s="141"/>
      <c r="B32" s="152"/>
      <c r="C32" s="153" t="s">
        <v>13</v>
      </c>
      <c r="D32" s="154"/>
      <c r="E32" s="155" t="s">
        <v>115</v>
      </c>
      <c r="F32" s="154" t="s">
        <v>116</v>
      </c>
      <c r="G32" s="156" t="s">
        <v>168</v>
      </c>
      <c r="H32" s="150" t="s">
        <v>120</v>
      </c>
      <c r="I32" s="121" t="n">
        <v>16</v>
      </c>
      <c r="J32" s="122" t="n">
        <f aca="false">I32</f>
        <v>16</v>
      </c>
      <c r="K32" s="123" t="s">
        <v>119</v>
      </c>
      <c r="L32" s="122" t="n">
        <f aca="false">N32</f>
        <v>17</v>
      </c>
      <c r="M32" s="151" t="s">
        <v>118</v>
      </c>
      <c r="N32" s="124" t="n">
        <v>17</v>
      </c>
      <c r="O32" s="125" t="n">
        <f aca="false">IF(Métricas!C61="","",(Métricas!C61))</f>
        <v>25</v>
      </c>
      <c r="P32" s="125" t="n">
        <f aca="false">IF(Métricas!D61="","",(Métricas!D61))</f>
        <v>16</v>
      </c>
      <c r="Q32" s="125" t="n">
        <f aca="false">IF(Métricas!E61="","",(Métricas!E61))</f>
        <v>12</v>
      </c>
      <c r="R32" s="125" t="n">
        <f aca="false">IF(Métricas!F61="","",(Métricas!F61))</f>
        <v>16</v>
      </c>
      <c r="S32" s="125" t="n">
        <f aca="false">IF(Métricas!G61="","",(Métricas!G61))</f>
        <v>15</v>
      </c>
      <c r="T32" s="125" t="n">
        <f aca="false">IF(Métricas!H61="","",(Métricas!H61))</f>
        <v>21</v>
      </c>
      <c r="U32" s="125" t="n">
        <f aca="false">IF(Métricas!I61="","",(Métricas!I61))</f>
        <v>19</v>
      </c>
      <c r="V32" s="125" t="n">
        <f aca="false">IF(Métricas!J61="","",(Métricas!J61))</f>
        <v>10</v>
      </c>
      <c r="W32" s="125" t="n">
        <f aca="false">IF(Métricas!K61="","",(Métricas!K61))</f>
        <v>15</v>
      </c>
      <c r="X32" s="125" t="n">
        <f aca="false">IF(Métricas!L61="","",(Métricas!L61))</f>
        <v>28</v>
      </c>
      <c r="Y32" s="125" t="n">
        <f aca="false">IF(Métricas!M61="","",(Métricas!M61))</f>
        <v>4</v>
      </c>
      <c r="Z32" s="125" t="n">
        <f aca="false">IF(Métricas!N61="","",(Métricas!N61))</f>
        <v>8</v>
      </c>
      <c r="AA32" s="125" t="n">
        <f aca="false">IF(Métricas!O61="","",(Métricas!O61))</f>
        <v>5</v>
      </c>
      <c r="AB32" s="125" t="n">
        <f aca="false">IF(Métricas!P61="","",(Métricas!P61))</f>
        <v>14</v>
      </c>
      <c r="AC32" s="125" t="n">
        <f aca="false">IF(Métricas!Q61="","",(Métricas!Q61))</f>
        <v>16</v>
      </c>
      <c r="AD32" s="125" t="n">
        <f aca="false">IF(Métricas!R61="","",(Métricas!R61))</f>
        <v>7</v>
      </c>
      <c r="AE32" s="125" t="n">
        <f aca="false">IF(Métricas!S61="","",(Métricas!S61))</f>
        <v>12</v>
      </c>
      <c r="AF32" s="125" t="n">
        <f aca="false">IF(Métricas!T61="","",(Métricas!T61))</f>
        <v>5</v>
      </c>
      <c r="AG32" s="125" t="n">
        <f aca="false">IF(Métricas!U61="","",(Métricas!U61))</f>
        <v>23</v>
      </c>
      <c r="AH32" s="125" t="n">
        <f aca="false">IF(Métricas!V61="","",(Métricas!V61))</f>
        <v>21</v>
      </c>
      <c r="AI32" s="125" t="n">
        <f aca="false">IF(Métricas!W61="","",(Métricas!W61))</f>
        <v>25</v>
      </c>
      <c r="AJ32" s="125" t="n">
        <f aca="false">IF(Métricas!X61="","",(Métricas!X61))</f>
        <v>24</v>
      </c>
      <c r="AK32" s="125" t="n">
        <f aca="false">IF(Métricas!Y61="","",(Métricas!Y61))</f>
        <v>35</v>
      </c>
      <c r="AL32" s="125" t="n">
        <f aca="false">IF(Métricas!Z61="","",(Métricas!Z61))</f>
        <v>15</v>
      </c>
      <c r="AM32" s="125" t="n">
        <f aca="false">IF(Métricas!AA61="","",(Métricas!AA61))</f>
        <v>6</v>
      </c>
      <c r="AN32" s="125" t="n">
        <f aca="false">IF(Métricas!AB61="","",(Métricas!AB61))</f>
        <v>18</v>
      </c>
      <c r="AO32" s="125" t="n">
        <f aca="false">IF(Métricas!AC61="","",(Métricas!AC61))</f>
        <v>9</v>
      </c>
      <c r="AP32" s="125" t="n">
        <f aca="false">IF(Métricas!AD61="","",(Métricas!AD61))</f>
        <v>10</v>
      </c>
      <c r="AQ32" s="125" t="n">
        <f aca="false">IF(Métricas!AE61="","",(Métricas!AE61))</f>
        <v>16</v>
      </c>
      <c r="AR32" s="125" t="n">
        <f aca="false">IF(Métricas!AF61="","",(Métricas!AF61))</f>
        <v>10</v>
      </c>
      <c r="AS32" s="125" t="n">
        <f aca="false">IF(Métricas!AG61="","",(Métricas!AG61))</f>
        <v>17</v>
      </c>
      <c r="AT32" s="125" t="n">
        <f aca="false">IF(Métricas!AH61="","",(Métricas!AH61))</f>
        <v>14</v>
      </c>
      <c r="AU32" s="125" t="n">
        <f aca="false">IF(Métricas!AI61="","",(Métricas!AI61))</f>
        <v>14</v>
      </c>
      <c r="AV32" s="125" t="n">
        <f aca="false">IF(Métricas!AJ61="","",(Métricas!AJ61))</f>
        <v>21</v>
      </c>
      <c r="AW32" s="125" t="n">
        <f aca="false">IF(Métricas!AK61="","",(Métricas!AK61))</f>
        <v>28</v>
      </c>
      <c r="AX32" s="125" t="n">
        <f aca="false">IF(Métricas!AL61="","",(Métricas!AL61))</f>
        <v>12</v>
      </c>
      <c r="AY32" s="125" t="n">
        <f aca="false">IF(Métricas!AM61="","",(Métricas!AM61))</f>
        <v>17</v>
      </c>
      <c r="AZ32" s="125" t="n">
        <f aca="false">IF(Métricas!AN61="","",(Métricas!AN61))</f>
        <v>23</v>
      </c>
      <c r="BA32" s="125" t="n">
        <f aca="false">IF(Métricas!AO61="","",(Métricas!AO61))</f>
        <v>18</v>
      </c>
      <c r="BB32" s="125" t="n">
        <f aca="false">IF(Métricas!AP61="","",(Métricas!AP61))</f>
        <v>18</v>
      </c>
      <c r="BC32" s="125" t="n">
        <f aca="false">IF(Métricas!AQ61="","",(Métricas!AQ61))</f>
        <v>21</v>
      </c>
      <c r="BD32" s="125" t="n">
        <f aca="false">IF(Métricas!AR61="","",(Métricas!AR61))</f>
        <v>19</v>
      </c>
      <c r="BE32" s="125" t="n">
        <f aca="false">IF(Métricas!AS61="","",(Métricas!AS61))</f>
        <v>22</v>
      </c>
      <c r="BF32" s="125" t="n">
        <f aca="false">IF(Métricas!AT61="","",(Métricas!AT61))</f>
        <v>13</v>
      </c>
      <c r="BG32" s="125" t="n">
        <f aca="false">IF(Métricas!AU61="","",(Métricas!AU61))</f>
        <v>13</v>
      </c>
      <c r="BH32" s="125" t="n">
        <f aca="false">IF(Métricas!AV61="","",(Métricas!AV61))</f>
        <v>16</v>
      </c>
      <c r="BI32" s="125" t="n">
        <f aca="false">IF(Métricas!AW61="","",(Métricas!AW61))</f>
        <v>14</v>
      </c>
      <c r="BJ32" s="125" t="str">
        <f aca="false">IF(Métricas!AX61="","",(Métricas!AX61))</f>
        <v/>
      </c>
      <c r="BK32" s="125" t="str">
        <f aca="false">IF(Métricas!AY61="","",(Métricas!AY61))</f>
        <v/>
      </c>
      <c r="BL32" s="125" t="str">
        <f aca="false">IF(Métricas!AZ61="","",(Métricas!AZ61))</f>
        <v/>
      </c>
      <c r="BM32" s="125" t="str">
        <f aca="false">IF(Métricas!BA61="","",(Métricas!BA61))</f>
        <v/>
      </c>
      <c r="BN32" s="125" t="str">
        <f aca="false">IF(Métricas!BB61="","",(Métricas!BB61))</f>
        <v/>
      </c>
    </row>
    <row r="33" customFormat="false" ht="26.4" hidden="false" customHeight="false" outlineLevel="0" collapsed="false">
      <c r="A33" s="141"/>
      <c r="B33" s="152"/>
      <c r="C33" s="153" t="s">
        <v>14</v>
      </c>
      <c r="D33" s="154"/>
      <c r="E33" s="155"/>
      <c r="F33" s="154"/>
      <c r="G33" s="156"/>
      <c r="H33" s="150" t="s">
        <v>120</v>
      </c>
      <c r="I33" s="121" t="n">
        <v>16</v>
      </c>
      <c r="J33" s="122" t="n">
        <f aca="false">I33</f>
        <v>16</v>
      </c>
      <c r="K33" s="123" t="s">
        <v>119</v>
      </c>
      <c r="L33" s="122" t="n">
        <f aca="false">N33</f>
        <v>17</v>
      </c>
      <c r="M33" s="151" t="s">
        <v>118</v>
      </c>
      <c r="N33" s="124" t="n">
        <v>17</v>
      </c>
      <c r="O33" s="125" t="n">
        <f aca="false">IF(Métricas!C62="","",(Métricas!C62))</f>
        <v>22</v>
      </c>
      <c r="P33" s="125" t="n">
        <f aca="false">IF(Métricas!D62="","",(Métricas!D62))</f>
        <v>16</v>
      </c>
      <c r="Q33" s="125" t="n">
        <f aca="false">IF(Métricas!E62="","",(Métricas!E62))</f>
        <v>13</v>
      </c>
      <c r="R33" s="125" t="n">
        <f aca="false">IF(Métricas!F62="","",(Métricas!F62))</f>
        <v>16</v>
      </c>
      <c r="S33" s="125" t="n">
        <f aca="false">IF(Métricas!G62="","",(Métricas!G62))</f>
        <v>8</v>
      </c>
      <c r="T33" s="125" t="n">
        <f aca="false">IF(Métricas!H62="","",(Métricas!H62))</f>
        <v>11</v>
      </c>
      <c r="U33" s="125" t="n">
        <f aca="false">IF(Métricas!I62="","",(Métricas!I62))</f>
        <v>17</v>
      </c>
      <c r="V33" s="125" t="n">
        <f aca="false">IF(Métricas!J62="","",(Métricas!J62))</f>
        <v>10</v>
      </c>
      <c r="W33" s="125" t="n">
        <f aca="false">IF(Métricas!K62="","",(Métricas!K62))</f>
        <v>17</v>
      </c>
      <c r="X33" s="125" t="n">
        <f aca="false">IF(Métricas!L62="","",(Métricas!L62))</f>
        <v>24</v>
      </c>
      <c r="Y33" s="125" t="n">
        <f aca="false">IF(Métricas!M62="","",(Métricas!M62))</f>
        <v>4</v>
      </c>
      <c r="Z33" s="125" t="n">
        <f aca="false">IF(Métricas!N62="","",(Métricas!N62))</f>
        <v>10</v>
      </c>
      <c r="AA33" s="125" t="n">
        <f aca="false">IF(Métricas!O62="","",(Métricas!O62))</f>
        <v>8</v>
      </c>
      <c r="AB33" s="125" t="n">
        <f aca="false">IF(Métricas!P62="","",(Métricas!P62))</f>
        <v>23</v>
      </c>
      <c r="AC33" s="125" t="n">
        <f aca="false">IF(Métricas!Q62="","",(Métricas!Q62))</f>
        <v>20</v>
      </c>
      <c r="AD33" s="125" t="n">
        <f aca="false">IF(Métricas!R62="","",(Métricas!R62))</f>
        <v>7</v>
      </c>
      <c r="AE33" s="125" t="n">
        <f aca="false">IF(Métricas!S62="","",(Métricas!S62))</f>
        <v>13</v>
      </c>
      <c r="AF33" s="125" t="n">
        <f aca="false">IF(Métricas!T62="","",(Métricas!T62))</f>
        <v>11</v>
      </c>
      <c r="AG33" s="125" t="n">
        <f aca="false">IF(Métricas!U62="","",(Métricas!U62))</f>
        <v>13</v>
      </c>
      <c r="AH33" s="125" t="n">
        <f aca="false">IF(Métricas!V62="","",(Métricas!V62))</f>
        <v>17</v>
      </c>
      <c r="AI33" s="125" t="n">
        <f aca="false">IF(Métricas!W62="","",(Métricas!W62))</f>
        <v>16</v>
      </c>
      <c r="AJ33" s="125" t="n">
        <f aca="false">IF(Métricas!X62="","",(Métricas!X62))</f>
        <v>17</v>
      </c>
      <c r="AK33" s="125" t="n">
        <f aca="false">IF(Métricas!Y62="","",(Métricas!Y62))</f>
        <v>17</v>
      </c>
      <c r="AL33" s="125" t="n">
        <f aca="false">IF(Métricas!Z62="","",(Métricas!Z62))</f>
        <v>15</v>
      </c>
      <c r="AM33" s="125" t="n">
        <f aca="false">IF(Métricas!AA62="","",(Métricas!AA62))</f>
        <v>4</v>
      </c>
      <c r="AN33" s="125" t="n">
        <f aca="false">IF(Métricas!AB62="","",(Métricas!AB62))</f>
        <v>15</v>
      </c>
      <c r="AO33" s="125" t="n">
        <f aca="false">IF(Métricas!AC62="","",(Métricas!AC62))</f>
        <v>17</v>
      </c>
      <c r="AP33" s="125" t="n">
        <f aca="false">IF(Métricas!AD62="","",(Métricas!AD62))</f>
        <v>11</v>
      </c>
      <c r="AQ33" s="125" t="n">
        <f aca="false">IF(Métricas!AE62="","",(Métricas!AE62))</f>
        <v>12</v>
      </c>
      <c r="AR33" s="125" t="n">
        <f aca="false">IF(Métricas!AF62="","",(Métricas!AF62))</f>
        <v>16</v>
      </c>
      <c r="AS33" s="125" t="n">
        <f aca="false">IF(Métricas!AG62="","",(Métricas!AG62))</f>
        <v>14</v>
      </c>
      <c r="AT33" s="125" t="n">
        <f aca="false">IF(Métricas!AH62="","",(Métricas!AH62))</f>
        <v>11</v>
      </c>
      <c r="AU33" s="125" t="n">
        <f aca="false">IF(Métricas!AI62="","",(Métricas!AI62))</f>
        <v>17</v>
      </c>
      <c r="AV33" s="125" t="n">
        <f aca="false">IF(Métricas!AJ62="","",(Métricas!AJ62))</f>
        <v>17</v>
      </c>
      <c r="AW33" s="125" t="n">
        <f aca="false">IF(Métricas!AK62="","",(Métricas!AK62))</f>
        <v>23</v>
      </c>
      <c r="AX33" s="125" t="n">
        <f aca="false">IF(Métricas!AL62="","",(Métricas!AL62))</f>
        <v>17</v>
      </c>
      <c r="AY33" s="125" t="n">
        <f aca="false">IF(Métricas!AM62="","",(Métricas!AM62))</f>
        <v>18</v>
      </c>
      <c r="AZ33" s="125" t="n">
        <f aca="false">IF(Métricas!AN62="","",(Métricas!AN62))</f>
        <v>21</v>
      </c>
      <c r="BA33" s="125" t="n">
        <f aca="false">IF(Métricas!AO62="","",(Métricas!AO62))</f>
        <v>20</v>
      </c>
      <c r="BB33" s="125" t="n">
        <f aca="false">IF(Métricas!AP62="","",(Métricas!AP62))</f>
        <v>24</v>
      </c>
      <c r="BC33" s="125" t="n">
        <f aca="false">IF(Métricas!AQ62="","",(Métricas!AQ62))</f>
        <v>14</v>
      </c>
      <c r="BD33" s="125" t="n">
        <f aca="false">IF(Métricas!AR62="","",(Métricas!AR62))</f>
        <v>14</v>
      </c>
      <c r="BE33" s="125" t="n">
        <f aca="false">IF(Métricas!AS62="","",(Métricas!AS62))</f>
        <v>7</v>
      </c>
      <c r="BF33" s="125" t="n">
        <f aca="false">IF(Métricas!AT62="","",(Métricas!AT62))</f>
        <v>9</v>
      </c>
      <c r="BG33" s="125" t="n">
        <f aca="false">IF(Métricas!AU62="","",(Métricas!AU62))</f>
        <v>9</v>
      </c>
      <c r="BH33" s="125" t="n">
        <f aca="false">IF(Métricas!AV62="","",(Métricas!AV62))</f>
        <v>13</v>
      </c>
      <c r="BI33" s="125" t="n">
        <f aca="false">IF(Métricas!AW62="","",(Métricas!AW62))</f>
        <v>18</v>
      </c>
      <c r="BJ33" s="125" t="str">
        <f aca="false">IF(Métricas!AX62="","",(Métricas!AX62))</f>
        <v/>
      </c>
      <c r="BK33" s="125" t="str">
        <f aca="false">IF(Métricas!AY62="","",(Métricas!AY62))</f>
        <v/>
      </c>
      <c r="BL33" s="125" t="str">
        <f aca="false">IF(Métricas!AZ62="","",(Métricas!AZ62))</f>
        <v/>
      </c>
      <c r="BM33" s="125" t="str">
        <f aca="false">IF(Métricas!BA62="","",(Métricas!BA62))</f>
        <v/>
      </c>
      <c r="BN33" s="125" t="str">
        <f aca="false">IF(Métricas!BB62="","",(Métricas!BB62))</f>
        <v/>
      </c>
    </row>
    <row r="34" customFormat="false" ht="26.4" hidden="false" customHeight="false" outlineLevel="0" collapsed="false">
      <c r="A34" s="141"/>
      <c r="B34" s="152"/>
      <c r="C34" s="153" t="s">
        <v>15</v>
      </c>
      <c r="D34" s="154"/>
      <c r="E34" s="155"/>
      <c r="F34" s="154"/>
      <c r="G34" s="156"/>
      <c r="H34" s="150" t="s">
        <v>120</v>
      </c>
      <c r="I34" s="121" t="n">
        <v>16</v>
      </c>
      <c r="J34" s="122" t="n">
        <f aca="false">I34</f>
        <v>16</v>
      </c>
      <c r="K34" s="123" t="s">
        <v>119</v>
      </c>
      <c r="L34" s="122" t="n">
        <f aca="false">N34</f>
        <v>17</v>
      </c>
      <c r="M34" s="151" t="s">
        <v>118</v>
      </c>
      <c r="N34" s="124" t="n">
        <v>17</v>
      </c>
      <c r="O34" s="125" t="str">
        <f aca="false">IF(Métricas!C63="","",(Métricas!C63))</f>
        <v/>
      </c>
      <c r="P34" s="125" t="str">
        <f aca="false">IF(Métricas!D63="","",(Métricas!D63))</f>
        <v/>
      </c>
      <c r="Q34" s="125" t="str">
        <f aca="false">IF(Métricas!E63="","",(Métricas!E63))</f>
        <v/>
      </c>
      <c r="R34" s="125" t="str">
        <f aca="false">IF(Métricas!F63="","",(Métricas!F63))</f>
        <v/>
      </c>
      <c r="S34" s="125" t="str">
        <f aca="false">IF(Métricas!G63="","",(Métricas!G63))</f>
        <v/>
      </c>
      <c r="T34" s="125" t="str">
        <f aca="false">IF(Métricas!H63="","",(Métricas!H63))</f>
        <v/>
      </c>
      <c r="U34" s="125" t="str">
        <f aca="false">IF(Métricas!I63="","",(Métricas!I63))</f>
        <v/>
      </c>
      <c r="V34" s="125" t="str">
        <f aca="false">IF(Métricas!J63="","",(Métricas!J63))</f>
        <v/>
      </c>
      <c r="W34" s="125" t="str">
        <f aca="false">IF(Métricas!K63="","",(Métricas!K63))</f>
        <v/>
      </c>
      <c r="X34" s="125" t="str">
        <f aca="false">IF(Métricas!L63="","",(Métricas!L63))</f>
        <v/>
      </c>
      <c r="Y34" s="125" t="str">
        <f aca="false">IF(Métricas!M63="","",(Métricas!M63))</f>
        <v/>
      </c>
      <c r="Z34" s="125" t="n">
        <f aca="false">IF(Métricas!N63="","",(Métricas!N63))</f>
        <v>2</v>
      </c>
      <c r="AA34" s="125" t="n">
        <f aca="false">IF(Métricas!O63="","",(Métricas!O63))</f>
        <v>13</v>
      </c>
      <c r="AB34" s="125" t="n">
        <f aca="false">IF(Métricas!P63="","",(Métricas!P63))</f>
        <v>21</v>
      </c>
      <c r="AC34" s="125" t="n">
        <f aca="false">IF(Métricas!Q63="","",(Métricas!Q63))</f>
        <v>15</v>
      </c>
      <c r="AD34" s="125" t="n">
        <f aca="false">IF(Métricas!R63="","",(Métricas!R63))</f>
        <v>16</v>
      </c>
      <c r="AE34" s="125" t="n">
        <f aca="false">IF(Métricas!S63="","",(Métricas!S63))</f>
        <v>16</v>
      </c>
      <c r="AF34" s="125" t="n">
        <f aca="false">IF(Métricas!T63="","",(Métricas!T63))</f>
        <v>15</v>
      </c>
      <c r="AG34" s="125" t="n">
        <f aca="false">IF(Métricas!U63="","",(Métricas!U63))</f>
        <v>13</v>
      </c>
      <c r="AH34" s="125" t="n">
        <f aca="false">IF(Métricas!V63="","",(Métricas!V63))</f>
        <v>17</v>
      </c>
      <c r="AI34" s="125" t="n">
        <f aca="false">IF(Métricas!W63="","",(Métricas!W63))</f>
        <v>14</v>
      </c>
      <c r="AJ34" s="125" t="n">
        <f aca="false">IF(Métricas!X63="","",(Métricas!X63))</f>
        <v>16</v>
      </c>
      <c r="AK34" s="125" t="n">
        <f aca="false">IF(Métricas!Y63="","",(Métricas!Y63))</f>
        <v>18</v>
      </c>
      <c r="AL34" s="125" t="n">
        <f aca="false">IF(Métricas!Z63="","",(Métricas!Z63))</f>
        <v>18</v>
      </c>
      <c r="AM34" s="125" t="n">
        <f aca="false">IF(Métricas!AA63="","",(Métricas!AA63))</f>
        <v>9</v>
      </c>
      <c r="AN34" s="125" t="n">
        <f aca="false">IF(Métricas!AB63="","",(Métricas!AB63))</f>
        <v>5</v>
      </c>
      <c r="AO34" s="125" t="n">
        <f aca="false">IF(Métricas!AC63="","",(Métricas!AC63))</f>
        <v>11</v>
      </c>
      <c r="AP34" s="125" t="n">
        <f aca="false">IF(Métricas!AD63="","",(Métricas!AD63))</f>
        <v>8</v>
      </c>
      <c r="AQ34" s="125" t="n">
        <f aca="false">IF(Métricas!AE63="","",(Métricas!AE63))</f>
        <v>11</v>
      </c>
      <c r="AR34" s="125" t="n">
        <f aca="false">IF(Métricas!AF63="","",(Métricas!AF63))</f>
        <v>13</v>
      </c>
      <c r="AS34" s="125" t="n">
        <f aca="false">IF(Métricas!AG63="","",(Métricas!AG63))</f>
        <v>16</v>
      </c>
      <c r="AT34" s="125" t="n">
        <f aca="false">IF(Métricas!AH63="","",(Métricas!AH63))</f>
        <v>9</v>
      </c>
      <c r="AU34" s="125" t="n">
        <f aca="false">IF(Métricas!AI63="","",(Métricas!AI63))</f>
        <v>16</v>
      </c>
      <c r="AV34" s="125" t="n">
        <f aca="false">IF(Métricas!AJ63="","",(Métricas!AJ63))</f>
        <v>18</v>
      </c>
      <c r="AW34" s="125" t="n">
        <f aca="false">IF(Métricas!AK63="","",(Métricas!AK63))</f>
        <v>15</v>
      </c>
      <c r="AX34" s="125" t="n">
        <f aca="false">IF(Métricas!AL63="","",(Métricas!AL63))</f>
        <v>14</v>
      </c>
      <c r="AY34" s="125" t="n">
        <f aca="false">IF(Métricas!AM63="","",(Métricas!AM63))</f>
        <v>20</v>
      </c>
      <c r="AZ34" s="125" t="n">
        <f aca="false">IF(Métricas!AN63="","",(Métricas!AN63))</f>
        <v>17</v>
      </c>
      <c r="BA34" s="125" t="n">
        <f aca="false">IF(Métricas!AO63="","",(Métricas!AO63))</f>
        <v>17</v>
      </c>
      <c r="BB34" s="125" t="n">
        <f aca="false">IF(Métricas!AP63="","",(Métricas!AP63))</f>
        <v>17</v>
      </c>
      <c r="BC34" s="125" t="n">
        <f aca="false">IF(Métricas!AQ63="","",(Métricas!AQ63))</f>
        <v>18</v>
      </c>
      <c r="BD34" s="125" t="n">
        <f aca="false">IF(Métricas!AR63="","",(Métricas!AR63))</f>
        <v>19</v>
      </c>
      <c r="BE34" s="125" t="n">
        <f aca="false">IF(Métricas!AS63="","",(Métricas!AS63))</f>
        <v>21</v>
      </c>
      <c r="BF34" s="125" t="n">
        <f aca="false">IF(Métricas!AT63="","",(Métricas!AT63))</f>
        <v>22</v>
      </c>
      <c r="BG34" s="125" t="n">
        <f aca="false">IF(Métricas!AU63="","",(Métricas!AU63))</f>
        <v>16</v>
      </c>
      <c r="BH34" s="125" t="n">
        <f aca="false">IF(Métricas!AV63="","",(Métricas!AV63))</f>
        <v>16</v>
      </c>
      <c r="BI34" s="125" t="n">
        <f aca="false">IF(Métricas!AW63="","",(Métricas!AW63))</f>
        <v>16</v>
      </c>
      <c r="BJ34" s="125" t="str">
        <f aca="false">IF(Métricas!AX63="","",(Métricas!AX63))</f>
        <v/>
      </c>
      <c r="BK34" s="125" t="str">
        <f aca="false">IF(Métricas!AY63="","",(Métricas!AY63))</f>
        <v/>
      </c>
      <c r="BL34" s="125" t="str">
        <f aca="false">IF(Métricas!AZ63="","",(Métricas!AZ63))</f>
        <v/>
      </c>
      <c r="BM34" s="125" t="str">
        <f aca="false">IF(Métricas!BA63="","",(Métricas!BA63))</f>
        <v/>
      </c>
      <c r="BN34" s="125" t="str">
        <f aca="false">IF(Métricas!BB63="","",(Métricas!BB63))</f>
        <v/>
      </c>
    </row>
    <row r="35" customFormat="false" ht="26.4" hidden="false" customHeight="false" outlineLevel="0" collapsed="false">
      <c r="A35" s="141"/>
      <c r="B35" s="152"/>
      <c r="C35" s="153" t="s">
        <v>16</v>
      </c>
      <c r="D35" s="154"/>
      <c r="E35" s="155"/>
      <c r="F35" s="154"/>
      <c r="G35" s="156"/>
      <c r="H35" s="150" t="s">
        <v>120</v>
      </c>
      <c r="I35" s="121" t="n">
        <v>11</v>
      </c>
      <c r="J35" s="122" t="n">
        <f aca="false">I35</f>
        <v>11</v>
      </c>
      <c r="K35" s="123" t="s">
        <v>119</v>
      </c>
      <c r="L35" s="122" t="n">
        <f aca="false">N35</f>
        <v>12</v>
      </c>
      <c r="M35" s="151" t="s">
        <v>118</v>
      </c>
      <c r="N35" s="124" t="n">
        <v>12</v>
      </c>
      <c r="O35" s="125" t="str">
        <f aca="false">IF(Métricas!C64="","",(Métricas!C64))</f>
        <v/>
      </c>
      <c r="P35" s="125" t="str">
        <f aca="false">IF(Métricas!D64="","",(Métricas!D64))</f>
        <v/>
      </c>
      <c r="Q35" s="125" t="str">
        <f aca="false">IF(Métricas!E64="","",(Métricas!E64))</f>
        <v/>
      </c>
      <c r="R35" s="125" t="str">
        <f aca="false">IF(Métricas!F64="","",(Métricas!F64))</f>
        <v/>
      </c>
      <c r="S35" s="125" t="n">
        <f aca="false">IF(Métricas!G64="","",(Métricas!G64))</f>
        <v>2</v>
      </c>
      <c r="T35" s="125" t="n">
        <f aca="false">IF(Métricas!H64="","",(Métricas!H64))</f>
        <v>10</v>
      </c>
      <c r="U35" s="125" t="n">
        <f aca="false">IF(Métricas!I64="","",(Métricas!I64))</f>
        <v>10</v>
      </c>
      <c r="V35" s="125" t="n">
        <f aca="false">IF(Métricas!J64="","",(Métricas!J64))</f>
        <v>9</v>
      </c>
      <c r="W35" s="125" t="n">
        <f aca="false">IF(Métricas!K64="","",(Métricas!K64))</f>
        <v>13</v>
      </c>
      <c r="X35" s="125" t="n">
        <f aca="false">IF(Métricas!L64="","",(Métricas!L64))</f>
        <v>0</v>
      </c>
      <c r="Y35" s="125" t="str">
        <f aca="false">IF(Métricas!M64="","",(Métricas!M64))</f>
        <v/>
      </c>
      <c r="Z35" s="125" t="str">
        <f aca="false">IF(Métricas!N64="","",(Métricas!N64))</f>
        <v/>
      </c>
      <c r="AA35" s="125" t="str">
        <f aca="false">IF(Métricas!O64="","",(Métricas!O64))</f>
        <v/>
      </c>
      <c r="AB35" s="125" t="n">
        <f aca="false">IF(Métricas!P64="","",(Métricas!P64))</f>
        <v>5</v>
      </c>
      <c r="AC35" s="125" t="n">
        <f aca="false">IF(Métricas!Q64="","",(Métricas!Q64))</f>
        <v>4</v>
      </c>
      <c r="AD35" s="125" t="n">
        <f aca="false">IF(Métricas!R64="","",(Métricas!R64))</f>
        <v>0</v>
      </c>
      <c r="AE35" s="125" t="n">
        <f aca="false">IF(Métricas!S64="","",(Métricas!S64))</f>
        <v>0</v>
      </c>
      <c r="AF35" s="125" t="n">
        <f aca="false">IF(Métricas!T64="","",(Métricas!T64))</f>
        <v>0</v>
      </c>
      <c r="AG35" s="125" t="n">
        <f aca="false">IF(Métricas!U64="","",(Métricas!U64))</f>
        <v>0</v>
      </c>
      <c r="AH35" s="125" t="str">
        <f aca="false">IF(Métricas!V64="","",(Métricas!V64))</f>
        <v/>
      </c>
      <c r="AI35" s="125" t="str">
        <f aca="false">IF(Métricas!W64="","",(Métricas!W64))</f>
        <v/>
      </c>
      <c r="AJ35" s="125" t="str">
        <f aca="false">IF(Métricas!X64="","",(Métricas!X64))</f>
        <v/>
      </c>
      <c r="AK35" s="125" t="n">
        <f aca="false">IF(Métricas!Y64="","",(Métricas!Y64))</f>
        <v>2</v>
      </c>
      <c r="AL35" s="125" t="n">
        <f aca="false">IF(Métricas!Z64="","",(Métricas!Z64))</f>
        <v>4</v>
      </c>
      <c r="AM35" s="125" t="n">
        <f aca="false">IF(Métricas!AA64="","",(Métricas!AA64))</f>
        <v>4</v>
      </c>
      <c r="AN35" s="125" t="n">
        <f aca="false">IF(Métricas!AB64="","",(Métricas!AB64))</f>
        <v>26</v>
      </c>
      <c r="AO35" s="125" t="n">
        <f aca="false">IF(Métricas!AC64="","",(Métricas!AC64))</f>
        <v>0</v>
      </c>
      <c r="AP35" s="125" t="n">
        <f aca="false">IF(Métricas!AD64="","",(Métricas!AD64))</f>
        <v>4</v>
      </c>
      <c r="AQ35" s="125" t="n">
        <f aca="false">IF(Métricas!AE64="","",(Métricas!AE64))</f>
        <v>12</v>
      </c>
      <c r="AR35" s="125" t="n">
        <f aca="false">IF(Métricas!AF64="","",(Métricas!AF64))</f>
        <v>11</v>
      </c>
      <c r="AS35" s="125" t="n">
        <f aca="false">IF(Métricas!AG64="","",(Métricas!AG64))</f>
        <v>19</v>
      </c>
      <c r="AT35" s="125" t="n">
        <f aca="false">IF(Métricas!AH64="","",(Métricas!AH64))</f>
        <v>6</v>
      </c>
      <c r="AU35" s="125" t="n">
        <f aca="false">IF(Métricas!AI64="","",(Métricas!AI64))</f>
        <v>3</v>
      </c>
      <c r="AV35" s="125" t="n">
        <f aca="false">IF(Métricas!AJ64="","",(Métricas!AJ64))</f>
        <v>3</v>
      </c>
      <c r="AW35" s="125" t="n">
        <f aca="false">IF(Métricas!AK64="","",(Métricas!AK64))</f>
        <v>14</v>
      </c>
      <c r="AX35" s="125" t="n">
        <f aca="false">IF(Métricas!AL64="","",(Métricas!AL64))</f>
        <v>13</v>
      </c>
      <c r="AY35" s="125" t="n">
        <f aca="false">IF(Métricas!AM64="","",(Métricas!AM64))</f>
        <v>22</v>
      </c>
      <c r="AZ35" s="125" t="n">
        <f aca="false">IF(Métricas!AN64="","",(Métricas!AN64))</f>
        <v>18</v>
      </c>
      <c r="BA35" s="125" t="n">
        <f aca="false">IF(Métricas!AO64="","",(Métricas!AO64))</f>
        <v>13</v>
      </c>
      <c r="BB35" s="125" t="n">
        <f aca="false">IF(Métricas!AP64="","",(Métricas!AP64))</f>
        <v>8</v>
      </c>
      <c r="BC35" s="125" t="n">
        <f aca="false">IF(Métricas!AQ64="","",(Métricas!AQ64))</f>
        <v>12</v>
      </c>
      <c r="BD35" s="125" t="n">
        <f aca="false">IF(Métricas!AR64="","",(Métricas!AR64))</f>
        <v>2</v>
      </c>
      <c r="BE35" s="125" t="n">
        <f aca="false">IF(Métricas!AS64="","",(Métricas!AS64))</f>
        <v>11</v>
      </c>
      <c r="BF35" s="125" t="n">
        <f aca="false">IF(Métricas!AT64="","",(Métricas!AT64))</f>
        <v>11</v>
      </c>
      <c r="BG35" s="125" t="n">
        <f aca="false">IF(Métricas!AU64="","",(Métricas!AU64))</f>
        <v>4</v>
      </c>
      <c r="BH35" s="125" t="n">
        <f aca="false">IF(Métricas!AV64="","",(Métricas!AV64))</f>
        <v>8</v>
      </c>
      <c r="BI35" s="125" t="n">
        <f aca="false">IF(Métricas!AW64="","",(Métricas!AW64))</f>
        <v>6</v>
      </c>
      <c r="BJ35" s="125" t="str">
        <f aca="false">IF(Métricas!AX64="","",(Métricas!AX64))</f>
        <v/>
      </c>
      <c r="BK35" s="125" t="str">
        <f aca="false">IF(Métricas!AY64="","",(Métricas!AY64))</f>
        <v/>
      </c>
      <c r="BL35" s="125" t="str">
        <f aca="false">IF(Métricas!AZ64="","",(Métricas!AZ64))</f>
        <v/>
      </c>
      <c r="BM35" s="125" t="str">
        <f aca="false">IF(Métricas!BA64="","",(Métricas!BA64))</f>
        <v/>
      </c>
      <c r="BN35" s="125" t="str">
        <f aca="false">IF(Métricas!BB64="","",(Métricas!BB64))</f>
        <v/>
      </c>
    </row>
    <row r="36" customFormat="false" ht="26.4" hidden="false" customHeight="false" outlineLevel="0" collapsed="false">
      <c r="A36" s="141"/>
      <c r="B36" s="152"/>
      <c r="C36" s="153" t="s">
        <v>17</v>
      </c>
      <c r="D36" s="154"/>
      <c r="E36" s="155"/>
      <c r="F36" s="154"/>
      <c r="G36" s="156"/>
      <c r="H36" s="150" t="s">
        <v>120</v>
      </c>
      <c r="I36" s="121"/>
      <c r="J36" s="122"/>
      <c r="K36" s="123" t="s">
        <v>119</v>
      </c>
      <c r="L36" s="122"/>
      <c r="M36" s="151" t="s">
        <v>118</v>
      </c>
      <c r="N36" s="124"/>
      <c r="O36" s="125" t="str">
        <f aca="false">IF(Métricas!C65="","",(Métricas!C65))</f>
        <v/>
      </c>
      <c r="P36" s="125" t="str">
        <f aca="false">IF(Métricas!D65="","",(Métricas!D65))</f>
        <v/>
      </c>
      <c r="Q36" s="125" t="str">
        <f aca="false">IF(Métricas!E65="","",(Métricas!E65))</f>
        <v/>
      </c>
      <c r="R36" s="125" t="str">
        <f aca="false">IF(Métricas!F65="","",(Métricas!F65))</f>
        <v/>
      </c>
      <c r="S36" s="125" t="n">
        <f aca="false">IF(Métricas!G65="","",(Métricas!G65))</f>
        <v>27</v>
      </c>
      <c r="T36" s="125" t="n">
        <f aca="false">IF(Métricas!H65="","",(Métricas!H65))</f>
        <v>62</v>
      </c>
      <c r="U36" s="125" t="n">
        <f aca="false">IF(Métricas!I65="","",(Métricas!I65))</f>
        <v>67</v>
      </c>
      <c r="V36" s="125" t="n">
        <f aca="false">IF(Métricas!J65="","",(Métricas!J65))</f>
        <v>40</v>
      </c>
      <c r="W36" s="125" t="n">
        <f aca="false">IF(Métricas!K65="","",(Métricas!K65))</f>
        <v>57</v>
      </c>
      <c r="X36" s="125" t="n">
        <f aca="false">IF(Métricas!L65="","",(Métricas!L65))</f>
        <v>32</v>
      </c>
      <c r="Y36" s="125" t="n">
        <f aca="false">IF(Métricas!M65="","",(Métricas!M65))</f>
        <v>10</v>
      </c>
      <c r="Z36" s="125" t="str">
        <f aca="false">IF(Métricas!N65="","",(Métricas!N65))</f>
        <v/>
      </c>
      <c r="AA36" s="125" t="n">
        <f aca="false">IF(Métricas!O65="","",(Métricas!O65))</f>
        <v>5</v>
      </c>
      <c r="AB36" s="125" t="n">
        <f aca="false">IF(Métricas!P65="","",(Métricas!P65))</f>
        <v>23</v>
      </c>
      <c r="AC36" s="125" t="n">
        <f aca="false">IF(Métricas!Q65="","",(Métricas!Q65))</f>
        <v>2</v>
      </c>
      <c r="AD36" s="125" t="n">
        <f aca="false">IF(Métricas!R65="","",(Métricas!R65))</f>
        <v>4</v>
      </c>
      <c r="AE36" s="125" t="n">
        <f aca="false">IF(Métricas!S65="","",(Métricas!S65))</f>
        <v>5</v>
      </c>
      <c r="AF36" s="125" t="n">
        <f aca="false">IF(Métricas!T65="","",(Métricas!T65))</f>
        <v>0</v>
      </c>
      <c r="AG36" s="125" t="n">
        <f aca="false">IF(Métricas!U65="","",(Métricas!U65))</f>
        <v>0</v>
      </c>
      <c r="AH36" s="125" t="str">
        <f aca="false">IF(Métricas!V65="","",(Métricas!V65))</f>
        <v/>
      </c>
      <c r="AI36" s="125" t="str">
        <f aca="false">IF(Métricas!W65="","",(Métricas!W65))</f>
        <v/>
      </c>
      <c r="AJ36" s="125" t="str">
        <f aca="false">IF(Métricas!X65="","",(Métricas!X65))</f>
        <v/>
      </c>
      <c r="AK36" s="125" t="n">
        <f aca="false">IF(Métricas!Y65="","",(Métricas!Y65))</f>
        <v>1</v>
      </c>
      <c r="AL36" s="125" t="n">
        <f aca="false">IF(Métricas!Z65="","",(Métricas!Z65))</f>
        <v>2</v>
      </c>
      <c r="AM36" s="125" t="str">
        <f aca="false">IF(Métricas!AA65="","",(Métricas!AA65))</f>
        <v/>
      </c>
      <c r="AN36" s="125" t="n">
        <f aca="false">IF(Métricas!AB65="","",(Métricas!AB65))</f>
        <v>13</v>
      </c>
      <c r="AO36" s="125" t="n">
        <f aca="false">IF(Métricas!AC65="","",(Métricas!AC65))</f>
        <v>3</v>
      </c>
      <c r="AP36" s="125" t="str">
        <f aca="false">IF(Métricas!AD65="","",(Métricas!AD65))</f>
        <v/>
      </c>
      <c r="AQ36" s="125" t="str">
        <f aca="false">IF(Métricas!AE65="","",(Métricas!AE65))</f>
        <v/>
      </c>
      <c r="AR36" s="125" t="str">
        <f aca="false">IF(Métricas!AF65="","",(Métricas!AF65))</f>
        <v/>
      </c>
      <c r="AS36" s="125" t="str">
        <f aca="false">IF(Métricas!AG65="","",(Métricas!AG65))</f>
        <v/>
      </c>
      <c r="AT36" s="125" t="str">
        <f aca="false">IF(Métricas!AH65="","",(Métricas!AH65))</f>
        <v/>
      </c>
      <c r="AU36" s="125" t="str">
        <f aca="false">IF(Métricas!AI65="","",(Métricas!AI65))</f>
        <v/>
      </c>
      <c r="AV36" s="125" t="str">
        <f aca="false">IF(Métricas!AJ65="","",(Métricas!AJ65))</f>
        <v/>
      </c>
      <c r="AW36" s="125" t="str">
        <f aca="false">IF(Métricas!AK65="","",(Métricas!AK65))</f>
        <v/>
      </c>
      <c r="AX36" s="125" t="str">
        <f aca="false">IF(Métricas!AL65="","",(Métricas!AL65))</f>
        <v/>
      </c>
      <c r="AY36" s="125" t="str">
        <f aca="false">IF(Métricas!AM65="","",(Métricas!AM65))</f>
        <v/>
      </c>
      <c r="AZ36" s="125" t="str">
        <f aca="false">IF(Métricas!AN65="","",(Métricas!AN65))</f>
        <v/>
      </c>
      <c r="BA36" s="125" t="str">
        <f aca="false">IF(Métricas!AO65="","",(Métricas!AO65))</f>
        <v/>
      </c>
      <c r="BB36" s="125" t="str">
        <f aca="false">IF(Métricas!AP65="","",(Métricas!AP65))</f>
        <v/>
      </c>
      <c r="BC36" s="125" t="str">
        <f aca="false">IF(Métricas!AQ65="","",(Métricas!AQ65))</f>
        <v/>
      </c>
      <c r="BD36" s="125" t="str">
        <f aca="false">IF(Métricas!AR65="","",(Métricas!AR65))</f>
        <v/>
      </c>
      <c r="BE36" s="125" t="str">
        <f aca="false">IF(Métricas!AS65="","",(Métricas!AS65))</f>
        <v/>
      </c>
      <c r="BF36" s="125" t="str">
        <f aca="false">IF(Métricas!AT65="","",(Métricas!AT65))</f>
        <v/>
      </c>
      <c r="BG36" s="125" t="str">
        <f aca="false">IF(Métricas!AU65="","",(Métricas!AU65))</f>
        <v/>
      </c>
      <c r="BH36" s="125" t="str">
        <f aca="false">IF(Métricas!AV65="","",(Métricas!AV65))</f>
        <v/>
      </c>
      <c r="BI36" s="125" t="str">
        <f aca="false">IF(Métricas!AW65="","",(Métricas!AW65))</f>
        <v/>
      </c>
      <c r="BJ36" s="125" t="str">
        <f aca="false">IF(Métricas!AX65="","",(Métricas!AX65))</f>
        <v/>
      </c>
      <c r="BK36" s="125" t="str">
        <f aca="false">IF(Métricas!AY65="","",(Métricas!AY65))</f>
        <v/>
      </c>
      <c r="BL36" s="125" t="str">
        <f aca="false">IF(Métricas!AZ65="","",(Métricas!AZ65))</f>
        <v/>
      </c>
      <c r="BM36" s="125" t="str">
        <f aca="false">IF(Métricas!BA65="","",(Métricas!BA65))</f>
        <v/>
      </c>
      <c r="BN36" s="125" t="str">
        <f aca="false">IF(Métricas!BB65="","",(Métricas!BB65))</f>
        <v/>
      </c>
    </row>
    <row r="37" customFormat="false" ht="46.5" hidden="false" customHeight="true" outlineLevel="0" collapsed="false">
      <c r="A37" s="141"/>
      <c r="B37" s="152"/>
      <c r="C37" s="149" t="s">
        <v>169</v>
      </c>
      <c r="D37" s="145" t="s">
        <v>170</v>
      </c>
      <c r="E37" s="144" t="s">
        <v>115</v>
      </c>
      <c r="F37" s="145" t="s">
        <v>116</v>
      </c>
      <c r="G37" s="158"/>
      <c r="H37" s="150" t="s">
        <v>120</v>
      </c>
      <c r="I37" s="121" t="n">
        <f aca="false">SUM(I38:I42)</f>
        <v>80</v>
      </c>
      <c r="J37" s="122" t="n">
        <f aca="false">I37</f>
        <v>80</v>
      </c>
      <c r="K37" s="123" t="s">
        <v>119</v>
      </c>
      <c r="L37" s="122" t="n">
        <f aca="false">N37</f>
        <v>85</v>
      </c>
      <c r="M37" s="151" t="s">
        <v>118</v>
      </c>
      <c r="N37" s="124" t="n">
        <f aca="false">SUM(N38:N42)</f>
        <v>85</v>
      </c>
      <c r="O37" s="125" t="n">
        <f aca="false">Métricas!C66</f>
        <v>0</v>
      </c>
      <c r="P37" s="125" t="n">
        <f aca="false">Métricas!D66</f>
        <v>0</v>
      </c>
      <c r="Q37" s="125" t="n">
        <f aca="false">Métricas!E66</f>
        <v>0</v>
      </c>
      <c r="R37" s="125" t="n">
        <f aca="false">Métricas!F66</f>
        <v>0</v>
      </c>
      <c r="S37" s="125" t="n">
        <f aca="false">Métricas!G66</f>
        <v>3</v>
      </c>
      <c r="T37" s="125" t="n">
        <f aca="false">Métricas!H66</f>
        <v>8</v>
      </c>
      <c r="U37" s="125" t="n">
        <f aca="false">Métricas!I66</f>
        <v>14</v>
      </c>
      <c r="V37" s="125" t="n">
        <f aca="false">Métricas!J66</f>
        <v>6</v>
      </c>
      <c r="W37" s="125" t="n">
        <f aca="false">Métricas!K66</f>
        <v>9</v>
      </c>
      <c r="X37" s="125" t="n">
        <f aca="false">Métricas!L66</f>
        <v>0</v>
      </c>
      <c r="Y37" s="125" t="n">
        <f aca="false">Métricas!M66</f>
        <v>14</v>
      </c>
      <c r="Z37" s="125" t="n">
        <f aca="false">Métricas!N66</f>
        <v>14</v>
      </c>
      <c r="AA37" s="125" t="n">
        <f aca="false">Métricas!O66</f>
        <v>10</v>
      </c>
      <c r="AB37" s="125" t="n">
        <f aca="false">Métricas!P66</f>
        <v>14</v>
      </c>
      <c r="AC37" s="125" t="n">
        <f aca="false">Métricas!Q66</f>
        <v>10</v>
      </c>
      <c r="AD37" s="125" t="n">
        <f aca="false">Métricas!R66</f>
        <v>11</v>
      </c>
      <c r="AE37" s="125" t="n">
        <f aca="false">Métricas!S66</f>
        <v>0</v>
      </c>
      <c r="AF37" s="125" t="n">
        <f aca="false">Métricas!T66</f>
        <v>0</v>
      </c>
      <c r="AG37" s="125" t="n">
        <f aca="false">Métricas!U66</f>
        <v>0</v>
      </c>
      <c r="AH37" s="125" t="n">
        <f aca="false">Métricas!V66</f>
        <v>0</v>
      </c>
      <c r="AI37" s="125" t="n">
        <f aca="false">Métricas!W66</f>
        <v>0</v>
      </c>
      <c r="AJ37" s="125" t="n">
        <f aca="false">Métricas!X66</f>
        <v>0</v>
      </c>
      <c r="AK37" s="125" t="n">
        <f aca="false">Métricas!Y66</f>
        <v>0</v>
      </c>
      <c r="AL37" s="125" t="n">
        <f aca="false">Métricas!Z66</f>
        <v>0</v>
      </c>
      <c r="AM37" s="125" t="n">
        <f aca="false">Métricas!AA66</f>
        <v>0</v>
      </c>
      <c r="AN37" s="125" t="n">
        <f aca="false">Métricas!AB66</f>
        <v>0</v>
      </c>
      <c r="AO37" s="125" t="n">
        <f aca="false">Métricas!AC66</f>
        <v>0</v>
      </c>
      <c r="AP37" s="125" t="n">
        <f aca="false">Métricas!AD66</f>
        <v>0</v>
      </c>
      <c r="AQ37" s="125" t="n">
        <f aca="false">Métricas!AE66</f>
        <v>0</v>
      </c>
      <c r="AR37" s="125" t="n">
        <f aca="false">Métricas!AF66</f>
        <v>0</v>
      </c>
      <c r="AS37" s="125" t="n">
        <f aca="false">Métricas!AG66</f>
        <v>0</v>
      </c>
      <c r="AT37" s="125" t="n">
        <f aca="false">Métricas!AH66</f>
        <v>64</v>
      </c>
      <c r="AU37" s="125" t="n">
        <f aca="false">Métricas!AI66</f>
        <v>75</v>
      </c>
      <c r="AV37" s="125" t="n">
        <f aca="false">Métricas!AJ66</f>
        <v>0</v>
      </c>
      <c r="AW37" s="125" t="n">
        <f aca="false">Métricas!AK66</f>
        <v>0</v>
      </c>
      <c r="AX37" s="125" t="n">
        <f aca="false">Métricas!AL66</f>
        <v>1</v>
      </c>
      <c r="AY37" s="125" t="n">
        <f aca="false">Métricas!AM66</f>
        <v>0</v>
      </c>
      <c r="AZ37" s="125" t="n">
        <f aca="false">Métricas!AN66</f>
        <v>0</v>
      </c>
      <c r="BA37" s="125" t="n">
        <f aca="false">Métricas!AO66</f>
        <v>0</v>
      </c>
      <c r="BB37" s="125" t="n">
        <f aca="false">Métricas!AP66</f>
        <v>0</v>
      </c>
      <c r="BC37" s="125" t="n">
        <f aca="false">Métricas!AQ66</f>
        <v>0</v>
      </c>
      <c r="BD37" s="125" t="n">
        <f aca="false">Métricas!AR66</f>
        <v>0</v>
      </c>
      <c r="BE37" s="125" t="n">
        <f aca="false">Métricas!AS66</f>
        <v>0</v>
      </c>
      <c r="BF37" s="125" t="n">
        <f aca="false">Métricas!AT66</f>
        <v>0</v>
      </c>
      <c r="BG37" s="125" t="n">
        <f aca="false">Métricas!AU66</f>
        <v>0</v>
      </c>
      <c r="BH37" s="125" t="n">
        <f aca="false">Métricas!AV66</f>
        <v>17</v>
      </c>
      <c r="BI37" s="125" t="n">
        <f aca="false">Métricas!AW66</f>
        <v>14</v>
      </c>
      <c r="BJ37" s="125" t="n">
        <f aca="false">Métricas!AX66</f>
        <v>0</v>
      </c>
      <c r="BK37" s="125" t="n">
        <f aca="false">Métricas!AY66</f>
        <v>0</v>
      </c>
      <c r="BL37" s="125" t="n">
        <f aca="false">Métricas!AZ66</f>
        <v>0</v>
      </c>
      <c r="BM37" s="125" t="n">
        <f aca="false">Métricas!BA66</f>
        <v>0</v>
      </c>
      <c r="BN37" s="125" t="n">
        <f aca="false">Métricas!BB66</f>
        <v>0</v>
      </c>
    </row>
    <row r="38" customFormat="false" ht="26.4" hidden="false" customHeight="false" outlineLevel="0" collapsed="false">
      <c r="A38" s="141"/>
      <c r="B38" s="152"/>
      <c r="C38" s="153" t="s">
        <v>18</v>
      </c>
      <c r="D38" s="154"/>
      <c r="E38" s="155"/>
      <c r="F38" s="154"/>
      <c r="G38" s="158"/>
      <c r="H38" s="150" t="s">
        <v>120</v>
      </c>
      <c r="I38" s="121" t="n">
        <v>16</v>
      </c>
      <c r="J38" s="122" t="n">
        <f aca="false">I38</f>
        <v>16</v>
      </c>
      <c r="K38" s="123" t="s">
        <v>119</v>
      </c>
      <c r="L38" s="122" t="n">
        <f aca="false">N38</f>
        <v>17</v>
      </c>
      <c r="M38" s="151" t="s">
        <v>118</v>
      </c>
      <c r="N38" s="124" t="n">
        <v>17</v>
      </c>
      <c r="O38" s="125" t="str">
        <f aca="false">IF(Métricas!C67="","",(Métricas!C67))</f>
        <v/>
      </c>
      <c r="P38" s="125" t="str">
        <f aca="false">IF(Métricas!D67="","",(Métricas!D67))</f>
        <v/>
      </c>
      <c r="Q38" s="125" t="str">
        <f aca="false">IF(Métricas!E67="","",(Métricas!E67))</f>
        <v/>
      </c>
      <c r="R38" s="125" t="str">
        <f aca="false">IF(Métricas!F67="","",(Métricas!F67))</f>
        <v/>
      </c>
      <c r="S38" s="125" t="n">
        <f aca="false">IF(Métricas!G67="","",(Métricas!G67))</f>
        <v>3</v>
      </c>
      <c r="T38" s="125" t="n">
        <f aca="false">IF(Métricas!H67="","",(Métricas!H67))</f>
        <v>8</v>
      </c>
      <c r="U38" s="125" t="n">
        <f aca="false">IF(Métricas!I67="","",(Métricas!I67))</f>
        <v>14</v>
      </c>
      <c r="V38" s="125" t="n">
        <f aca="false">IF(Métricas!J67="","",(Métricas!J67))</f>
        <v>6</v>
      </c>
      <c r="W38" s="125" t="n">
        <f aca="false">IF(Métricas!K67="","",(Métricas!K67))</f>
        <v>9</v>
      </c>
      <c r="X38" s="125" t="n">
        <f aca="false">IF(Métricas!L67="","",(Métricas!L67))</f>
        <v>0</v>
      </c>
      <c r="Y38" s="125" t="n">
        <f aca="false">IF(Métricas!M67="","",(Métricas!M67))</f>
        <v>14</v>
      </c>
      <c r="Z38" s="125" t="n">
        <f aca="false">IF(Métricas!N67="","",(Métricas!N67))</f>
        <v>14</v>
      </c>
      <c r="AA38" s="125" t="n">
        <f aca="false">IF(Métricas!O67="","",(Métricas!O67))</f>
        <v>10</v>
      </c>
      <c r="AB38" s="125" t="n">
        <f aca="false">IF(Métricas!P67="","",(Métricas!P67))</f>
        <v>14</v>
      </c>
      <c r="AC38" s="125" t="n">
        <f aca="false">IF(Métricas!Q67="","",(Métricas!Q67))</f>
        <v>10</v>
      </c>
      <c r="AD38" s="125" t="n">
        <f aca="false">IF(Métricas!R67="","",(Métricas!R67))</f>
        <v>11</v>
      </c>
      <c r="AE38" s="125" t="n">
        <f aca="false">IF(Métricas!S67="","",(Métricas!S67))</f>
        <v>0</v>
      </c>
      <c r="AF38" s="125" t="n">
        <f aca="false">IF(Métricas!T67="","",(Métricas!T67))</f>
        <v>0</v>
      </c>
      <c r="AG38" s="125" t="n">
        <f aca="false">IF(Métricas!U67="","",(Métricas!U67))</f>
        <v>0</v>
      </c>
      <c r="AH38" s="125" t="str">
        <f aca="false">IF(Métricas!V67="","",(Métricas!V67))</f>
        <v/>
      </c>
      <c r="AI38" s="125" t="str">
        <f aca="false">IF(Métricas!W67="","",(Métricas!W67))</f>
        <v/>
      </c>
      <c r="AJ38" s="125" t="str">
        <f aca="false">IF(Métricas!X67="","",(Métricas!X67))</f>
        <v/>
      </c>
      <c r="AK38" s="125" t="str">
        <f aca="false">IF(Métricas!Y67="","",(Métricas!Y67))</f>
        <v/>
      </c>
      <c r="AL38" s="125" t="str">
        <f aca="false">IF(Métricas!Z67="","",(Métricas!Z67))</f>
        <v/>
      </c>
      <c r="AM38" s="125" t="str">
        <f aca="false">IF(Métricas!AA67="","",(Métricas!AA67))</f>
        <v/>
      </c>
      <c r="AN38" s="125" t="str">
        <f aca="false">IF(Métricas!AB67="","",(Métricas!AB67))</f>
        <v/>
      </c>
      <c r="AO38" s="125" t="str">
        <f aca="false">IF(Métricas!AC67="","",(Métricas!AC67))</f>
        <v/>
      </c>
      <c r="AP38" s="125" t="str">
        <f aca="false">IF(Métricas!AD67="","",(Métricas!AD67))</f>
        <v/>
      </c>
      <c r="AQ38" s="125" t="str">
        <f aca="false">IF(Métricas!AE67="","",(Métricas!AE67))</f>
        <v/>
      </c>
      <c r="AR38" s="125" t="str">
        <f aca="false">IF(Métricas!AF67="","",(Métricas!AF67))</f>
        <v/>
      </c>
      <c r="AS38" s="125" t="str">
        <f aca="false">IF(Métricas!AG67="","",(Métricas!AG67))</f>
        <v/>
      </c>
      <c r="AT38" s="125" t="n">
        <f aca="false">IF(Métricas!AH67="","",(Métricas!AH67))</f>
        <v>10</v>
      </c>
      <c r="AU38" s="125" t="n">
        <f aca="false">IF(Métricas!AI67="","",(Métricas!AI67))</f>
        <v>4</v>
      </c>
      <c r="AV38" s="125" t="str">
        <f aca="false">IF(Métricas!AJ67="","",(Métricas!AJ67))</f>
        <v/>
      </c>
      <c r="AW38" s="125" t="str">
        <f aca="false">IF(Métricas!AK67="","",(Métricas!AK67))</f>
        <v/>
      </c>
      <c r="AX38" s="125" t="n">
        <f aca="false">IF(Métricas!AL67="","",(Métricas!AL67))</f>
        <v>1</v>
      </c>
      <c r="AY38" s="125" t="str">
        <f aca="false">IF(Métricas!AM67="","",(Métricas!AM67))</f>
        <v/>
      </c>
      <c r="AZ38" s="125" t="str">
        <f aca="false">IF(Métricas!AN67="","",(Métricas!AN67))</f>
        <v/>
      </c>
      <c r="BA38" s="125" t="str">
        <f aca="false">IF(Métricas!AO67="","",(Métricas!AO67))</f>
        <v/>
      </c>
      <c r="BB38" s="125" t="str">
        <f aca="false">IF(Métricas!AP67="","",(Métricas!AP67))</f>
        <v/>
      </c>
      <c r="BC38" s="125" t="str">
        <f aca="false">IF(Métricas!AQ67="","",(Métricas!AQ67))</f>
        <v/>
      </c>
      <c r="BD38" s="125" t="str">
        <f aca="false">IF(Métricas!AR67="","",(Métricas!AR67))</f>
        <v/>
      </c>
      <c r="BE38" s="125" t="str">
        <f aca="false">IF(Métricas!AS67="","",(Métricas!AS67))</f>
        <v/>
      </c>
      <c r="BF38" s="125" t="str">
        <f aca="false">IF(Métricas!AT67="","",(Métricas!AT67))</f>
        <v/>
      </c>
      <c r="BG38" s="125" t="str">
        <f aca="false">IF(Métricas!AU67="","",(Métricas!AU67))</f>
        <v/>
      </c>
      <c r="BH38" s="125" t="n">
        <f aca="false">IF(Métricas!AV67="","",(Métricas!AV67))</f>
        <v>17</v>
      </c>
      <c r="BI38" s="125" t="n">
        <f aca="false">IF(Métricas!AW67="","",(Métricas!AW67))</f>
        <v>14</v>
      </c>
      <c r="BJ38" s="125" t="str">
        <f aca="false">IF(Métricas!AX67="","",(Métricas!AX67))</f>
        <v/>
      </c>
      <c r="BK38" s="125" t="str">
        <f aca="false">IF(Métricas!AY67="","",(Métricas!AY67))</f>
        <v/>
      </c>
      <c r="BL38" s="125" t="str">
        <f aca="false">IF(Métricas!AZ67="","",(Métricas!AZ67))</f>
        <v/>
      </c>
      <c r="BM38" s="125" t="str">
        <f aca="false">IF(Métricas!BA67="","",(Métricas!BA67))</f>
        <v/>
      </c>
      <c r="BN38" s="125" t="str">
        <f aca="false">IF(Métricas!BB67="","",(Métricas!BB67))</f>
        <v/>
      </c>
    </row>
    <row r="39" customFormat="false" ht="26.4" hidden="false" customHeight="false" outlineLevel="0" collapsed="false">
      <c r="A39" s="141"/>
      <c r="B39" s="152"/>
      <c r="C39" s="153" t="s">
        <v>19</v>
      </c>
      <c r="D39" s="154"/>
      <c r="E39" s="155"/>
      <c r="F39" s="154"/>
      <c r="G39" s="158"/>
      <c r="H39" s="150" t="s">
        <v>120</v>
      </c>
      <c r="I39" s="121" t="n">
        <v>16</v>
      </c>
      <c r="J39" s="122" t="n">
        <f aca="false">I39</f>
        <v>16</v>
      </c>
      <c r="K39" s="123" t="s">
        <v>119</v>
      </c>
      <c r="L39" s="122" t="n">
        <f aca="false">N39</f>
        <v>17</v>
      </c>
      <c r="M39" s="151" t="s">
        <v>118</v>
      </c>
      <c r="N39" s="124" t="n">
        <v>17</v>
      </c>
      <c r="O39" s="125" t="str">
        <f aca="false">IF(Métricas!C68="","",(Métricas!C68))</f>
        <v/>
      </c>
      <c r="P39" s="125" t="str">
        <f aca="false">IF(Métricas!D68="","",(Métricas!D68))</f>
        <v/>
      </c>
      <c r="Q39" s="125" t="str">
        <f aca="false">IF(Métricas!E68="","",(Métricas!E68))</f>
        <v/>
      </c>
      <c r="R39" s="125" t="str">
        <f aca="false">IF(Métricas!F68="","",(Métricas!F68))</f>
        <v/>
      </c>
      <c r="S39" s="125" t="str">
        <f aca="false">IF(Métricas!G68="","",(Métricas!G68))</f>
        <v/>
      </c>
      <c r="T39" s="125" t="str">
        <f aca="false">IF(Métricas!H68="","",(Métricas!H68))</f>
        <v/>
      </c>
      <c r="U39" s="125" t="str">
        <f aca="false">IF(Métricas!I68="","",(Métricas!I68))</f>
        <v/>
      </c>
      <c r="V39" s="125" t="str">
        <f aca="false">IF(Métricas!J68="","",(Métricas!J68))</f>
        <v/>
      </c>
      <c r="W39" s="125" t="str">
        <f aca="false">IF(Métricas!K68="","",(Métricas!K68))</f>
        <v/>
      </c>
      <c r="X39" s="125" t="str">
        <f aca="false">IF(Métricas!L68="","",(Métricas!L68))</f>
        <v/>
      </c>
      <c r="Y39" s="125" t="str">
        <f aca="false">IF(Métricas!M68="","",(Métricas!M68))</f>
        <v/>
      </c>
      <c r="Z39" s="125" t="str">
        <f aca="false">IF(Métricas!N68="","",(Métricas!N68))</f>
        <v/>
      </c>
      <c r="AA39" s="125" t="str">
        <f aca="false">IF(Métricas!O68="","",(Métricas!O68))</f>
        <v/>
      </c>
      <c r="AB39" s="125" t="str">
        <f aca="false">IF(Métricas!P68="","",(Métricas!P68))</f>
        <v/>
      </c>
      <c r="AC39" s="125" t="str">
        <f aca="false">IF(Métricas!Q68="","",(Métricas!Q68))</f>
        <v/>
      </c>
      <c r="AD39" s="125" t="str">
        <f aca="false">IF(Métricas!R68="","",(Métricas!R68))</f>
        <v/>
      </c>
      <c r="AE39" s="125" t="str">
        <f aca="false">IF(Métricas!S68="","",(Métricas!S68))</f>
        <v/>
      </c>
      <c r="AF39" s="125" t="str">
        <f aca="false">IF(Métricas!T68="","",(Métricas!T68))</f>
        <v/>
      </c>
      <c r="AG39" s="125" t="str">
        <f aca="false">IF(Métricas!U68="","",(Métricas!U68))</f>
        <v/>
      </c>
      <c r="AH39" s="125" t="str">
        <f aca="false">IF(Métricas!V68="","",(Métricas!V68))</f>
        <v/>
      </c>
      <c r="AI39" s="125" t="str">
        <f aca="false">IF(Métricas!W68="","",(Métricas!W68))</f>
        <v/>
      </c>
      <c r="AJ39" s="125" t="str">
        <f aca="false">IF(Métricas!X68="","",(Métricas!X68))</f>
        <v/>
      </c>
      <c r="AK39" s="125" t="str">
        <f aca="false">IF(Métricas!Y68="","",(Métricas!Y68))</f>
        <v/>
      </c>
      <c r="AL39" s="125" t="str">
        <f aca="false">IF(Métricas!Z68="","",(Métricas!Z68))</f>
        <v/>
      </c>
      <c r="AM39" s="125" t="str">
        <f aca="false">IF(Métricas!AA68="","",(Métricas!AA68))</f>
        <v/>
      </c>
      <c r="AN39" s="125" t="str">
        <f aca="false">IF(Métricas!AB68="","",(Métricas!AB68))</f>
        <v/>
      </c>
      <c r="AO39" s="125" t="str">
        <f aca="false">IF(Métricas!AC68="","",(Métricas!AC68))</f>
        <v/>
      </c>
      <c r="AP39" s="125" t="str">
        <f aca="false">IF(Métricas!AD68="","",(Métricas!AD68))</f>
        <v/>
      </c>
      <c r="AQ39" s="125" t="str">
        <f aca="false">IF(Métricas!AE68="","",(Métricas!AE68))</f>
        <v/>
      </c>
      <c r="AR39" s="125" t="str">
        <f aca="false">IF(Métricas!AF68="","",(Métricas!AF68))</f>
        <v/>
      </c>
      <c r="AS39" s="125" t="str">
        <f aca="false">IF(Métricas!AG68="","",(Métricas!AG68))</f>
        <v/>
      </c>
      <c r="AT39" s="125" t="n">
        <f aca="false">IF(Métricas!AH68="","",(Métricas!AH68))</f>
        <v>11</v>
      </c>
      <c r="AU39" s="125" t="n">
        <f aca="false">IF(Métricas!AI68="","",(Métricas!AI68))</f>
        <v>14</v>
      </c>
      <c r="AV39" s="125" t="str">
        <f aca="false">IF(Métricas!AJ68="","",(Métricas!AJ68))</f>
        <v/>
      </c>
      <c r="AW39" s="125" t="str">
        <f aca="false">IF(Métricas!AK68="","",(Métricas!AK68))</f>
        <v/>
      </c>
      <c r="AX39" s="125" t="str">
        <f aca="false">IF(Métricas!AL68="","",(Métricas!AL68))</f>
        <v/>
      </c>
      <c r="AY39" s="125" t="str">
        <f aca="false">IF(Métricas!AM68="","",(Métricas!AM68))</f>
        <v/>
      </c>
      <c r="AZ39" s="125" t="str">
        <f aca="false">IF(Métricas!AN68="","",(Métricas!AN68))</f>
        <v/>
      </c>
      <c r="BA39" s="125" t="str">
        <f aca="false">IF(Métricas!AO68="","",(Métricas!AO68))</f>
        <v/>
      </c>
      <c r="BB39" s="125" t="str">
        <f aca="false">IF(Métricas!AP68="","",(Métricas!AP68))</f>
        <v/>
      </c>
      <c r="BC39" s="125" t="str">
        <f aca="false">IF(Métricas!AQ68="","",(Métricas!AQ68))</f>
        <v/>
      </c>
      <c r="BD39" s="125" t="str">
        <f aca="false">IF(Métricas!AR68="","",(Métricas!AR68))</f>
        <v/>
      </c>
      <c r="BE39" s="125" t="str">
        <f aca="false">IF(Métricas!AS68="","",(Métricas!AS68))</f>
        <v/>
      </c>
      <c r="BF39" s="125" t="str">
        <f aca="false">IF(Métricas!AT68="","",(Métricas!AT68))</f>
        <v/>
      </c>
      <c r="BG39" s="125" t="str">
        <f aca="false">IF(Métricas!AU68="","",(Métricas!AU68))</f>
        <v/>
      </c>
      <c r="BH39" s="125" t="str">
        <f aca="false">IF(Métricas!AV68="","",(Métricas!AV68))</f>
        <v/>
      </c>
      <c r="BI39" s="125" t="str">
        <f aca="false">IF(Métricas!AW68="","",(Métricas!AW68))</f>
        <v/>
      </c>
      <c r="BJ39" s="125" t="str">
        <f aca="false">IF(Métricas!AX68="","",(Métricas!AX68))</f>
        <v/>
      </c>
      <c r="BK39" s="125" t="str">
        <f aca="false">IF(Métricas!AY68="","",(Métricas!AY68))</f>
        <v/>
      </c>
      <c r="BL39" s="125" t="str">
        <f aca="false">IF(Métricas!AZ68="","",(Métricas!AZ68))</f>
        <v/>
      </c>
      <c r="BM39" s="125" t="str">
        <f aca="false">IF(Métricas!BA68="","",(Métricas!BA68))</f>
        <v/>
      </c>
      <c r="BN39" s="125" t="str">
        <f aca="false">IF(Métricas!BB68="","",(Métricas!BB68))</f>
        <v/>
      </c>
    </row>
    <row r="40" customFormat="false" ht="26.4" hidden="false" customHeight="false" outlineLevel="0" collapsed="false">
      <c r="A40" s="141"/>
      <c r="B40" s="152"/>
      <c r="C40" s="153" t="s">
        <v>20</v>
      </c>
      <c r="D40" s="154"/>
      <c r="E40" s="155"/>
      <c r="F40" s="154"/>
      <c r="G40" s="158"/>
      <c r="H40" s="150" t="s">
        <v>120</v>
      </c>
      <c r="I40" s="121" t="n">
        <v>16</v>
      </c>
      <c r="J40" s="122" t="n">
        <f aca="false">I40</f>
        <v>16</v>
      </c>
      <c r="K40" s="123" t="s">
        <v>119</v>
      </c>
      <c r="L40" s="122" t="n">
        <f aca="false">N40</f>
        <v>17</v>
      </c>
      <c r="M40" s="151" t="s">
        <v>118</v>
      </c>
      <c r="N40" s="124" t="n">
        <v>17</v>
      </c>
      <c r="O40" s="125" t="str">
        <f aca="false">IF(Métricas!C69="","",(Métricas!C69))</f>
        <v/>
      </c>
      <c r="P40" s="125" t="str">
        <f aca="false">IF(Métricas!D69="","",(Métricas!D69))</f>
        <v/>
      </c>
      <c r="Q40" s="125" t="str">
        <f aca="false">IF(Métricas!E69="","",(Métricas!E69))</f>
        <v/>
      </c>
      <c r="R40" s="125" t="str">
        <f aca="false">IF(Métricas!F69="","",(Métricas!F69))</f>
        <v/>
      </c>
      <c r="S40" s="125" t="str">
        <f aca="false">IF(Métricas!G69="","",(Métricas!G69))</f>
        <v/>
      </c>
      <c r="T40" s="125" t="str">
        <f aca="false">IF(Métricas!H69="","",(Métricas!H69))</f>
        <v/>
      </c>
      <c r="U40" s="125" t="str">
        <f aca="false">IF(Métricas!I69="","",(Métricas!I69))</f>
        <v/>
      </c>
      <c r="V40" s="125" t="str">
        <f aca="false">IF(Métricas!J69="","",(Métricas!J69))</f>
        <v/>
      </c>
      <c r="W40" s="125" t="str">
        <f aca="false">IF(Métricas!K69="","",(Métricas!K69))</f>
        <v/>
      </c>
      <c r="X40" s="125" t="str">
        <f aca="false">IF(Métricas!L69="","",(Métricas!L69))</f>
        <v/>
      </c>
      <c r="Y40" s="125" t="str">
        <f aca="false">IF(Métricas!M69="","",(Métricas!M69))</f>
        <v/>
      </c>
      <c r="Z40" s="125" t="str">
        <f aca="false">IF(Métricas!N69="","",(Métricas!N69))</f>
        <v/>
      </c>
      <c r="AA40" s="125" t="str">
        <f aca="false">IF(Métricas!O69="","",(Métricas!O69))</f>
        <v/>
      </c>
      <c r="AB40" s="125" t="str">
        <f aca="false">IF(Métricas!P69="","",(Métricas!P69))</f>
        <v/>
      </c>
      <c r="AC40" s="125" t="str">
        <f aca="false">IF(Métricas!Q69="","",(Métricas!Q69))</f>
        <v/>
      </c>
      <c r="AD40" s="125" t="str">
        <f aca="false">IF(Métricas!R69="","",(Métricas!R69))</f>
        <v/>
      </c>
      <c r="AE40" s="125" t="str">
        <f aca="false">IF(Métricas!S69="","",(Métricas!S69))</f>
        <v/>
      </c>
      <c r="AF40" s="125" t="str">
        <f aca="false">IF(Métricas!T69="","",(Métricas!T69))</f>
        <v/>
      </c>
      <c r="AG40" s="125" t="str">
        <f aca="false">IF(Métricas!U69="","",(Métricas!U69))</f>
        <v/>
      </c>
      <c r="AH40" s="125" t="str">
        <f aca="false">IF(Métricas!V69="","",(Métricas!V69))</f>
        <v/>
      </c>
      <c r="AI40" s="125" t="str">
        <f aca="false">IF(Métricas!W69="","",(Métricas!W69))</f>
        <v/>
      </c>
      <c r="AJ40" s="125" t="str">
        <f aca="false">IF(Métricas!X69="","",(Métricas!X69))</f>
        <v/>
      </c>
      <c r="AK40" s="125" t="str">
        <f aca="false">IF(Métricas!Y69="","",(Métricas!Y69))</f>
        <v/>
      </c>
      <c r="AL40" s="125" t="str">
        <f aca="false">IF(Métricas!Z69="","",(Métricas!Z69))</f>
        <v/>
      </c>
      <c r="AM40" s="125" t="str">
        <f aca="false">IF(Métricas!AA69="","",(Métricas!AA69))</f>
        <v/>
      </c>
      <c r="AN40" s="125" t="str">
        <f aca="false">IF(Métricas!AB69="","",(Métricas!AB69))</f>
        <v/>
      </c>
      <c r="AO40" s="125" t="str">
        <f aca="false">IF(Métricas!AC69="","",(Métricas!AC69))</f>
        <v/>
      </c>
      <c r="AP40" s="125" t="str">
        <f aca="false">IF(Métricas!AD69="","",(Métricas!AD69))</f>
        <v/>
      </c>
      <c r="AQ40" s="125" t="str">
        <f aca="false">IF(Métricas!AE69="","",(Métricas!AE69))</f>
        <v/>
      </c>
      <c r="AR40" s="125" t="str">
        <f aca="false">IF(Métricas!AF69="","",(Métricas!AF69))</f>
        <v/>
      </c>
      <c r="AS40" s="125" t="str">
        <f aca="false">IF(Métricas!AG69="","",(Métricas!AG69))</f>
        <v/>
      </c>
      <c r="AT40" s="125" t="n">
        <f aca="false">IF(Métricas!AH69="","",(Métricas!AH69))</f>
        <v>13</v>
      </c>
      <c r="AU40" s="125" t="n">
        <f aca="false">IF(Métricas!AI69="","",(Métricas!AI69))</f>
        <v>20</v>
      </c>
      <c r="AV40" s="125" t="str">
        <f aca="false">IF(Métricas!AJ69="","",(Métricas!AJ69))</f>
        <v/>
      </c>
      <c r="AW40" s="125" t="str">
        <f aca="false">IF(Métricas!AK69="","",(Métricas!AK69))</f>
        <v/>
      </c>
      <c r="AX40" s="125" t="str">
        <f aca="false">IF(Métricas!AL69="","",(Métricas!AL69))</f>
        <v/>
      </c>
      <c r="AY40" s="125" t="str">
        <f aca="false">IF(Métricas!AM69="","",(Métricas!AM69))</f>
        <v/>
      </c>
      <c r="AZ40" s="125" t="str">
        <f aca="false">IF(Métricas!AN69="","",(Métricas!AN69))</f>
        <v/>
      </c>
      <c r="BA40" s="125" t="str">
        <f aca="false">IF(Métricas!AO69="","",(Métricas!AO69))</f>
        <v/>
      </c>
      <c r="BB40" s="125" t="str">
        <f aca="false">IF(Métricas!AP69="","",(Métricas!AP69))</f>
        <v/>
      </c>
      <c r="BC40" s="125" t="str">
        <f aca="false">IF(Métricas!AQ69="","",(Métricas!AQ69))</f>
        <v/>
      </c>
      <c r="BD40" s="125" t="str">
        <f aca="false">IF(Métricas!AR69="","",(Métricas!AR69))</f>
        <v/>
      </c>
      <c r="BE40" s="125" t="str">
        <f aca="false">IF(Métricas!AS69="","",(Métricas!AS69))</f>
        <v/>
      </c>
      <c r="BF40" s="125" t="str">
        <f aca="false">IF(Métricas!AT69="","",(Métricas!AT69))</f>
        <v/>
      </c>
      <c r="BG40" s="125" t="str">
        <f aca="false">IF(Métricas!AU69="","",(Métricas!AU69))</f>
        <v/>
      </c>
      <c r="BH40" s="125" t="str">
        <f aca="false">IF(Métricas!AV69="","",(Métricas!AV69))</f>
        <v/>
      </c>
      <c r="BI40" s="125" t="str">
        <f aca="false">IF(Métricas!AW69="","",(Métricas!AW69))</f>
        <v/>
      </c>
      <c r="BJ40" s="125" t="str">
        <f aca="false">IF(Métricas!AX69="","",(Métricas!AX69))</f>
        <v/>
      </c>
      <c r="BK40" s="125" t="str">
        <f aca="false">IF(Métricas!AY69="","",(Métricas!AY69))</f>
        <v/>
      </c>
      <c r="BL40" s="125" t="str">
        <f aca="false">IF(Métricas!AZ69="","",(Métricas!AZ69))</f>
        <v/>
      </c>
      <c r="BM40" s="125" t="str">
        <f aca="false">IF(Métricas!BA69="","",(Métricas!BA69))</f>
        <v/>
      </c>
      <c r="BN40" s="125" t="str">
        <f aca="false">IF(Métricas!BB69="","",(Métricas!BB69))</f>
        <v/>
      </c>
    </row>
    <row r="41" customFormat="false" ht="26.4" hidden="false" customHeight="false" outlineLevel="0" collapsed="false">
      <c r="A41" s="141"/>
      <c r="B41" s="152"/>
      <c r="C41" s="153" t="s">
        <v>21</v>
      </c>
      <c r="D41" s="154"/>
      <c r="E41" s="155"/>
      <c r="F41" s="154"/>
      <c r="G41" s="158"/>
      <c r="H41" s="150" t="s">
        <v>120</v>
      </c>
      <c r="I41" s="121" t="n">
        <v>16</v>
      </c>
      <c r="J41" s="122" t="n">
        <f aca="false">I41</f>
        <v>16</v>
      </c>
      <c r="K41" s="123" t="s">
        <v>119</v>
      </c>
      <c r="L41" s="122" t="n">
        <f aca="false">N41</f>
        <v>17</v>
      </c>
      <c r="M41" s="151" t="s">
        <v>118</v>
      </c>
      <c r="N41" s="124" t="n">
        <v>17</v>
      </c>
      <c r="O41" s="125" t="str">
        <f aca="false">IF(Métricas!C70="","",(Métricas!C70))</f>
        <v/>
      </c>
      <c r="P41" s="125" t="str">
        <f aca="false">IF(Métricas!D70="","",(Métricas!D70))</f>
        <v/>
      </c>
      <c r="Q41" s="125" t="str">
        <f aca="false">IF(Métricas!E70="","",(Métricas!E70))</f>
        <v/>
      </c>
      <c r="R41" s="125" t="str">
        <f aca="false">IF(Métricas!F70="","",(Métricas!F70))</f>
        <v/>
      </c>
      <c r="S41" s="125" t="str">
        <f aca="false">IF(Métricas!G70="","",(Métricas!G70))</f>
        <v/>
      </c>
      <c r="T41" s="125" t="str">
        <f aca="false">IF(Métricas!H70="","",(Métricas!H70))</f>
        <v/>
      </c>
      <c r="U41" s="125" t="str">
        <f aca="false">IF(Métricas!I70="","",(Métricas!I70))</f>
        <v/>
      </c>
      <c r="V41" s="125" t="str">
        <f aca="false">IF(Métricas!J70="","",(Métricas!J70))</f>
        <v/>
      </c>
      <c r="W41" s="125" t="str">
        <f aca="false">IF(Métricas!K70="","",(Métricas!K70))</f>
        <v/>
      </c>
      <c r="X41" s="125" t="str">
        <f aca="false">IF(Métricas!L70="","",(Métricas!L70))</f>
        <v/>
      </c>
      <c r="Y41" s="125" t="str">
        <f aca="false">IF(Métricas!M70="","",(Métricas!M70))</f>
        <v/>
      </c>
      <c r="Z41" s="125" t="str">
        <f aca="false">IF(Métricas!N70="","",(Métricas!N70))</f>
        <v/>
      </c>
      <c r="AA41" s="125" t="str">
        <f aca="false">IF(Métricas!O70="","",(Métricas!O70))</f>
        <v/>
      </c>
      <c r="AB41" s="125" t="str">
        <f aca="false">IF(Métricas!P70="","",(Métricas!P70))</f>
        <v/>
      </c>
      <c r="AC41" s="125" t="str">
        <f aca="false">IF(Métricas!Q70="","",(Métricas!Q70))</f>
        <v/>
      </c>
      <c r="AD41" s="125" t="str">
        <f aca="false">IF(Métricas!R70="","",(Métricas!R70))</f>
        <v/>
      </c>
      <c r="AE41" s="125" t="str">
        <f aca="false">IF(Métricas!S70="","",(Métricas!S70))</f>
        <v/>
      </c>
      <c r="AF41" s="125" t="str">
        <f aca="false">IF(Métricas!T70="","",(Métricas!T70))</f>
        <v/>
      </c>
      <c r="AG41" s="125" t="str">
        <f aca="false">IF(Métricas!U70="","",(Métricas!U70))</f>
        <v/>
      </c>
      <c r="AH41" s="125" t="str">
        <f aca="false">IF(Métricas!V70="","",(Métricas!V70))</f>
        <v/>
      </c>
      <c r="AI41" s="125" t="str">
        <f aca="false">IF(Métricas!W70="","",(Métricas!W70))</f>
        <v/>
      </c>
      <c r="AJ41" s="125" t="str">
        <f aca="false">IF(Métricas!X70="","",(Métricas!X70))</f>
        <v/>
      </c>
      <c r="AK41" s="125" t="str">
        <f aca="false">IF(Métricas!Y70="","",(Métricas!Y70))</f>
        <v/>
      </c>
      <c r="AL41" s="125" t="str">
        <f aca="false">IF(Métricas!Z70="","",(Métricas!Z70))</f>
        <v/>
      </c>
      <c r="AM41" s="125" t="str">
        <f aca="false">IF(Métricas!AA70="","",(Métricas!AA70))</f>
        <v/>
      </c>
      <c r="AN41" s="125" t="str">
        <f aca="false">IF(Métricas!AB70="","",(Métricas!AB70))</f>
        <v/>
      </c>
      <c r="AO41" s="125" t="str">
        <f aca="false">IF(Métricas!AC70="","",(Métricas!AC70))</f>
        <v/>
      </c>
      <c r="AP41" s="125" t="str">
        <f aca="false">IF(Métricas!AD70="","",(Métricas!AD70))</f>
        <v/>
      </c>
      <c r="AQ41" s="125" t="str">
        <f aca="false">IF(Métricas!AE70="","",(Métricas!AE70))</f>
        <v/>
      </c>
      <c r="AR41" s="125" t="str">
        <f aca="false">IF(Métricas!AF70="","",(Métricas!AF70))</f>
        <v/>
      </c>
      <c r="AS41" s="125" t="str">
        <f aca="false">IF(Métricas!AG70="","",(Métricas!AG70))</f>
        <v/>
      </c>
      <c r="AT41" s="125" t="n">
        <f aca="false">IF(Métricas!AH70="","",(Métricas!AH70))</f>
        <v>16</v>
      </c>
      <c r="AU41" s="125" t="n">
        <f aca="false">IF(Métricas!AI70="","",(Métricas!AI70))</f>
        <v>23</v>
      </c>
      <c r="AV41" s="125" t="str">
        <f aca="false">IF(Métricas!AJ70="","",(Métricas!AJ70))</f>
        <v/>
      </c>
      <c r="AW41" s="125" t="str">
        <f aca="false">IF(Métricas!AK70="","",(Métricas!AK70))</f>
        <v/>
      </c>
      <c r="AX41" s="125" t="str">
        <f aca="false">IF(Métricas!AL70="","",(Métricas!AL70))</f>
        <v/>
      </c>
      <c r="AY41" s="125" t="str">
        <f aca="false">IF(Métricas!AM70="","",(Métricas!AM70))</f>
        <v/>
      </c>
      <c r="AZ41" s="125" t="str">
        <f aca="false">IF(Métricas!AN70="","",(Métricas!AN70))</f>
        <v/>
      </c>
      <c r="BA41" s="125" t="str">
        <f aca="false">IF(Métricas!AO70="","",(Métricas!AO70))</f>
        <v/>
      </c>
      <c r="BB41" s="125" t="str">
        <f aca="false">IF(Métricas!AP70="","",(Métricas!AP70))</f>
        <v/>
      </c>
      <c r="BC41" s="125" t="str">
        <f aca="false">IF(Métricas!AQ70="","",(Métricas!AQ70))</f>
        <v/>
      </c>
      <c r="BD41" s="125" t="str">
        <f aca="false">IF(Métricas!AR70="","",(Métricas!AR70))</f>
        <v/>
      </c>
      <c r="BE41" s="125" t="str">
        <f aca="false">IF(Métricas!AS70="","",(Métricas!AS70))</f>
        <v/>
      </c>
      <c r="BF41" s="125" t="str">
        <f aca="false">IF(Métricas!AT70="","",(Métricas!AT70))</f>
        <v/>
      </c>
      <c r="BG41" s="125" t="str">
        <f aca="false">IF(Métricas!AU70="","",(Métricas!AU70))</f>
        <v/>
      </c>
      <c r="BH41" s="125" t="str">
        <f aca="false">IF(Métricas!AV70="","",(Métricas!AV70))</f>
        <v/>
      </c>
      <c r="BI41" s="125" t="str">
        <f aca="false">IF(Métricas!AW70="","",(Métricas!AW70))</f>
        <v/>
      </c>
      <c r="BJ41" s="125" t="str">
        <f aca="false">IF(Métricas!AX70="","",(Métricas!AX70))</f>
        <v/>
      </c>
      <c r="BK41" s="125" t="str">
        <f aca="false">IF(Métricas!AY70="","",(Métricas!AY70))</f>
        <v/>
      </c>
      <c r="BL41" s="125" t="str">
        <f aca="false">IF(Métricas!AZ70="","",(Métricas!AZ70))</f>
        <v/>
      </c>
      <c r="BM41" s="125" t="str">
        <f aca="false">IF(Métricas!BA70="","",(Métricas!BA70))</f>
        <v/>
      </c>
      <c r="BN41" s="125" t="str">
        <f aca="false">IF(Métricas!BB70="","",(Métricas!BB70))</f>
        <v/>
      </c>
    </row>
    <row r="42" customFormat="false" ht="26.4" hidden="false" customHeight="false" outlineLevel="0" collapsed="false">
      <c r="A42" s="141"/>
      <c r="B42" s="157"/>
      <c r="C42" s="153" t="s">
        <v>22</v>
      </c>
      <c r="D42" s="154"/>
      <c r="E42" s="155"/>
      <c r="F42" s="154"/>
      <c r="G42" s="158"/>
      <c r="H42" s="150" t="s">
        <v>120</v>
      </c>
      <c r="I42" s="121" t="n">
        <v>16</v>
      </c>
      <c r="J42" s="122" t="n">
        <f aca="false">I42</f>
        <v>16</v>
      </c>
      <c r="K42" s="123" t="s">
        <v>119</v>
      </c>
      <c r="L42" s="122" t="n">
        <f aca="false">N42</f>
        <v>17</v>
      </c>
      <c r="M42" s="151" t="s">
        <v>118</v>
      </c>
      <c r="N42" s="124" t="n">
        <v>17</v>
      </c>
      <c r="O42" s="125" t="str">
        <f aca="false">IF(Métricas!C71="","",(Métricas!C71))</f>
        <v/>
      </c>
      <c r="P42" s="125" t="str">
        <f aca="false">IF(Métricas!D71="","",(Métricas!D71))</f>
        <v/>
      </c>
      <c r="Q42" s="125" t="str">
        <f aca="false">IF(Métricas!E71="","",(Métricas!E71))</f>
        <v/>
      </c>
      <c r="R42" s="125" t="str">
        <f aca="false">IF(Métricas!F71="","",(Métricas!F71))</f>
        <v/>
      </c>
      <c r="S42" s="125" t="str">
        <f aca="false">IF(Métricas!G71="","",(Métricas!G71))</f>
        <v/>
      </c>
      <c r="T42" s="125" t="str">
        <f aca="false">IF(Métricas!H71="","",(Métricas!H71))</f>
        <v/>
      </c>
      <c r="U42" s="125" t="str">
        <f aca="false">IF(Métricas!I71="","",(Métricas!I71))</f>
        <v/>
      </c>
      <c r="V42" s="125" t="str">
        <f aca="false">IF(Métricas!J71="","",(Métricas!J71))</f>
        <v/>
      </c>
      <c r="W42" s="125" t="str">
        <f aca="false">IF(Métricas!K71="","",(Métricas!K71))</f>
        <v/>
      </c>
      <c r="X42" s="125" t="str">
        <f aca="false">IF(Métricas!L71="","",(Métricas!L71))</f>
        <v/>
      </c>
      <c r="Y42" s="125" t="str">
        <f aca="false">IF(Métricas!M71="","",(Métricas!M71))</f>
        <v/>
      </c>
      <c r="Z42" s="125" t="str">
        <f aca="false">IF(Métricas!N71="","",(Métricas!N71))</f>
        <v/>
      </c>
      <c r="AA42" s="125" t="str">
        <f aca="false">IF(Métricas!O71="","",(Métricas!O71))</f>
        <v/>
      </c>
      <c r="AB42" s="125" t="str">
        <f aca="false">IF(Métricas!P71="","",(Métricas!P71))</f>
        <v/>
      </c>
      <c r="AC42" s="125" t="str">
        <f aca="false">IF(Métricas!Q71="","",(Métricas!Q71))</f>
        <v/>
      </c>
      <c r="AD42" s="125" t="str">
        <f aca="false">IF(Métricas!R71="","",(Métricas!R71))</f>
        <v/>
      </c>
      <c r="AE42" s="125" t="str">
        <f aca="false">IF(Métricas!S71="","",(Métricas!S71))</f>
        <v/>
      </c>
      <c r="AF42" s="125" t="str">
        <f aca="false">IF(Métricas!T71="","",(Métricas!T71))</f>
        <v/>
      </c>
      <c r="AG42" s="125" t="str">
        <f aca="false">IF(Métricas!U71="","",(Métricas!U71))</f>
        <v/>
      </c>
      <c r="AH42" s="125" t="str">
        <f aca="false">IF(Métricas!V71="","",(Métricas!V71))</f>
        <v/>
      </c>
      <c r="AI42" s="125" t="str">
        <f aca="false">IF(Métricas!W71="","",(Métricas!W71))</f>
        <v/>
      </c>
      <c r="AJ42" s="125" t="str">
        <f aca="false">IF(Métricas!X71="","",(Métricas!X71))</f>
        <v/>
      </c>
      <c r="AK42" s="125" t="str">
        <f aca="false">IF(Métricas!Y71="","",(Métricas!Y71))</f>
        <v/>
      </c>
      <c r="AL42" s="125" t="str">
        <f aca="false">IF(Métricas!Z71="","",(Métricas!Z71))</f>
        <v/>
      </c>
      <c r="AM42" s="125" t="str">
        <f aca="false">IF(Métricas!AA71="","",(Métricas!AA71))</f>
        <v/>
      </c>
      <c r="AN42" s="125" t="str">
        <f aca="false">IF(Métricas!AB71="","",(Métricas!AB71))</f>
        <v/>
      </c>
      <c r="AO42" s="125" t="str">
        <f aca="false">IF(Métricas!AC71="","",(Métricas!AC71))</f>
        <v/>
      </c>
      <c r="AP42" s="125" t="str">
        <f aca="false">IF(Métricas!AD71="","",(Métricas!AD71))</f>
        <v/>
      </c>
      <c r="AQ42" s="125" t="str">
        <f aca="false">IF(Métricas!AE71="","",(Métricas!AE71))</f>
        <v/>
      </c>
      <c r="AR42" s="125" t="str">
        <f aca="false">IF(Métricas!AF71="","",(Métricas!AF71))</f>
        <v/>
      </c>
      <c r="AS42" s="125" t="str">
        <f aca="false">IF(Métricas!AG71="","",(Métricas!AG71))</f>
        <v/>
      </c>
      <c r="AT42" s="125" t="n">
        <f aca="false">IF(Métricas!AH71="","",(Métricas!AH71))</f>
        <v>14</v>
      </c>
      <c r="AU42" s="125" t="n">
        <f aca="false">IF(Métricas!AI71="","",(Métricas!AI71))</f>
        <v>14</v>
      </c>
      <c r="AV42" s="125" t="str">
        <f aca="false">IF(Métricas!AJ71="","",(Métricas!AJ71))</f>
        <v/>
      </c>
      <c r="AW42" s="125" t="str">
        <f aca="false">IF(Métricas!AK71="","",(Métricas!AK71))</f>
        <v/>
      </c>
      <c r="AX42" s="125" t="str">
        <f aca="false">IF(Métricas!AL71="","",(Métricas!AL71))</f>
        <v/>
      </c>
      <c r="AY42" s="125" t="str">
        <f aca="false">IF(Métricas!AM71="","",(Métricas!AM71))</f>
        <v/>
      </c>
      <c r="AZ42" s="125" t="str">
        <f aca="false">IF(Métricas!AN71="","",(Métricas!AN71))</f>
        <v/>
      </c>
      <c r="BA42" s="125" t="str">
        <f aca="false">IF(Métricas!AO71="","",(Métricas!AO71))</f>
        <v/>
      </c>
      <c r="BB42" s="125" t="str">
        <f aca="false">IF(Métricas!AP71="","",(Métricas!AP71))</f>
        <v/>
      </c>
      <c r="BC42" s="125" t="str">
        <f aca="false">IF(Métricas!AQ71="","",(Métricas!AQ71))</f>
        <v/>
      </c>
      <c r="BD42" s="125" t="str">
        <f aca="false">IF(Métricas!AR71="","",(Métricas!AR71))</f>
        <v/>
      </c>
      <c r="BE42" s="125" t="str">
        <f aca="false">IF(Métricas!AS71="","",(Métricas!AS71))</f>
        <v/>
      </c>
      <c r="BF42" s="125" t="str">
        <f aca="false">IF(Métricas!AT71="","",(Métricas!AT71))</f>
        <v/>
      </c>
      <c r="BG42" s="125" t="str">
        <f aca="false">IF(Métricas!AU71="","",(Métricas!AU71))</f>
        <v/>
      </c>
      <c r="BH42" s="125" t="str">
        <f aca="false">IF(Métricas!AV71="","",(Métricas!AV71))</f>
        <v/>
      </c>
      <c r="BI42" s="125" t="str">
        <f aca="false">IF(Métricas!AW71="","",(Métricas!AW71))</f>
        <v/>
      </c>
      <c r="BJ42" s="125" t="str">
        <f aca="false">IF(Métricas!AX71="","",(Métricas!AX71))</f>
        <v/>
      </c>
      <c r="BK42" s="125" t="str">
        <f aca="false">IF(Métricas!AY71="","",(Métricas!AY71))</f>
        <v/>
      </c>
      <c r="BL42" s="125" t="str">
        <f aca="false">IF(Métricas!AZ71="","",(Métricas!AZ71))</f>
        <v/>
      </c>
      <c r="BM42" s="125" t="str">
        <f aca="false">IF(Métricas!BA71="","",(Métricas!BA71))</f>
        <v/>
      </c>
      <c r="BN42" s="125" t="str">
        <f aca="false">IF(Métricas!BB71="","",(Métricas!BB71))</f>
        <v/>
      </c>
    </row>
    <row r="43" customFormat="false" ht="46.5" hidden="false" customHeight="true" outlineLevel="0" collapsed="false">
      <c r="A43" s="141"/>
      <c r="B43" s="148" t="n">
        <v>14</v>
      </c>
      <c r="C43" s="149" t="s">
        <v>171</v>
      </c>
      <c r="D43" s="145" t="s">
        <v>172</v>
      </c>
      <c r="E43" s="144" t="s">
        <v>115</v>
      </c>
      <c r="F43" s="145" t="s">
        <v>116</v>
      </c>
      <c r="G43" s="146" t="s">
        <v>173</v>
      </c>
      <c r="H43" s="150" t="s">
        <v>120</v>
      </c>
      <c r="I43" s="150" t="n">
        <v>0.95</v>
      </c>
      <c r="J43" s="132" t="n">
        <f aca="false">I43</f>
        <v>0.95</v>
      </c>
      <c r="K43" s="132" t="s">
        <v>119</v>
      </c>
      <c r="L43" s="132" t="n">
        <f aca="false">N43</f>
        <v>1</v>
      </c>
      <c r="M43" s="151" t="s">
        <v>118</v>
      </c>
      <c r="N43" s="151" t="n">
        <v>1</v>
      </c>
      <c r="O43" s="134" t="n">
        <f aca="false">IF(Métricas!C48="","",IF(Métricas!C48=0,0,(Métricas!C60/Métricas!C48)))</f>
        <v>1.34285714285714</v>
      </c>
      <c r="P43" s="134" t="n">
        <f aca="false">IF(Métricas!D48="","",IF(Métricas!D48=0,0,(Métricas!D60/Métricas!D48)))</f>
        <v>1.23076923076923</v>
      </c>
      <c r="Q43" s="134" t="n">
        <f aca="false">IF(Métricas!E48="","",IF(Métricas!E48=0,0,(Métricas!E60/Métricas!E48)))</f>
        <v>1.42663043478261</v>
      </c>
      <c r="R43" s="134" t="n">
        <f aca="false">IF(Métricas!F48="","",IF(Métricas!F48=0,0,(Métricas!F60/Métricas!F48)))</f>
        <v>1.82608695652174</v>
      </c>
      <c r="S43" s="134" t="n">
        <f aca="false">IF(Métricas!G48="","",IF(Métricas!G48=0,0,(Métricas!G60/Métricas!G48)))</f>
        <v>1.27570093457944</v>
      </c>
      <c r="T43" s="134" t="n">
        <f aca="false">IF(Métricas!H48="","",IF(Métricas!H48=0,0,(Métricas!H60/Métricas!H48)))</f>
        <v>1.26388888888889</v>
      </c>
      <c r="U43" s="134" t="n">
        <f aca="false">IF(Métricas!I48="","",IF(Métricas!I48=0,0,(Métricas!I60/Métricas!I48)))</f>
        <v>1.23336798336798</v>
      </c>
      <c r="V43" s="134" t="n">
        <f aca="false">IF(Métricas!J48="","",IF(Métricas!J48=0,0,(Métricas!J60/Métricas!J48)))</f>
        <v>1.00069060773481</v>
      </c>
      <c r="W43" s="134" t="n">
        <f aca="false">IF(Métricas!K48="","",IF(Métricas!K48=0,0,(Métricas!K60/Métricas!K48)))</f>
        <v>1.00657894736842</v>
      </c>
      <c r="X43" s="134" t="n">
        <f aca="false">IF(Métricas!L48="","",IF(Métricas!L48=0,0,(Métricas!L60/Métricas!L48)))</f>
        <v>2.50568181818182</v>
      </c>
      <c r="Y43" s="134" t="n">
        <f aca="false">IF(Métricas!M48="","",IF(Métricas!M48=0,0,(Métricas!M60/Métricas!M48)))</f>
        <v>4.725</v>
      </c>
      <c r="Z43" s="134" t="n">
        <f aca="false">IF(Métricas!N48="","",IF(Métricas!N48=0,0,(Métricas!N60/Métricas!N48)))</f>
        <v>0.546875</v>
      </c>
      <c r="AA43" s="134" t="n">
        <f aca="false">IF(Métricas!O48="","",IF(Métricas!O48=0,0,(Métricas!O60/Métricas!O48)))</f>
        <v>1.0171875</v>
      </c>
      <c r="AB43" s="134" t="n">
        <f aca="false">IF(Métricas!P48="","",IF(Métricas!P48=0,0,(Métricas!P60/Métricas!P48)))</f>
        <v>2.6875</v>
      </c>
      <c r="AC43" s="134" t="n">
        <f aca="false">IF(Métricas!Q48="","",IF(Métricas!Q48=0,0,(Métricas!Q60/Métricas!Q48)))</f>
        <v>1.13352272727273</v>
      </c>
      <c r="AD43" s="134" t="n">
        <f aca="false">IF(Métricas!R48="","",IF(Métricas!R48=0,0,(Métricas!R60/Métricas!R48)))</f>
        <v>1.275</v>
      </c>
      <c r="AE43" s="134" t="n">
        <f aca="false">IF(Métricas!S48="","",IF(Métricas!S48=0,0,(Métricas!S60/Métricas!S48)))</f>
        <v>1.3125</v>
      </c>
      <c r="AF43" s="134" t="n">
        <f aca="false">IF(Métricas!T48="","",IF(Métricas!T48=0,0,(Métricas!T60/Métricas!T48)))</f>
        <v>0.992378048780488</v>
      </c>
      <c r="AG43" s="134" t="n">
        <f aca="false">IF(Métricas!U48="","",IF(Métricas!U48=0,0,(Métricas!U60/Métricas!U48)))</f>
        <v>1.16931818181818</v>
      </c>
      <c r="AH43" s="134" t="n">
        <f aca="false">IF(Métricas!V48="","",IF(Métricas!V48=0,0,(Métricas!V60/Métricas!V48)))</f>
        <v>1.38822115384615</v>
      </c>
      <c r="AI43" s="134" t="n">
        <f aca="false">IF(Métricas!W48="","",IF(Métricas!W48=0,0,(Métricas!W60/Métricas!W48)))</f>
        <v>1.36202830188679</v>
      </c>
      <c r="AJ43" s="134" t="n">
        <f aca="false">IF(Métricas!X48="","",IF(Métricas!X48=0,0,(Métricas!X60/Métricas!X48)))</f>
        <v>1.3125</v>
      </c>
      <c r="AK43" s="134" t="n">
        <f aca="false">IF(Métricas!Y48="","",IF(Métricas!Y48=0,0,(Métricas!Y60/Métricas!Y48)))</f>
        <v>1.7109375</v>
      </c>
      <c r="AL43" s="134" t="n">
        <f aca="false">IF(Métricas!Z48="","",IF(Métricas!Z48=0,0,(Métricas!Z60/Métricas!Z48)))</f>
        <v>1.16188524590164</v>
      </c>
      <c r="AM43" s="134" t="n">
        <f aca="false">IF(Métricas!AA48="","",IF(Métricas!AA48=0,0,(Métricas!AA60/Métricas!AA48)))</f>
        <v>2.32211538461538</v>
      </c>
      <c r="AN43" s="134" t="n">
        <f aca="false">IF(Métricas!AB48="","",IF(Métricas!AB48=0,0,(Métricas!AB60/Métricas!AB48)))</f>
        <v>0</v>
      </c>
      <c r="AO43" s="134" t="n">
        <f aca="false">IF(Métricas!AC48="","",IF(Métricas!AC48=0,0,(Métricas!AC60/Métricas!AC48)))</f>
        <v>0</v>
      </c>
      <c r="AP43" s="134" t="n">
        <f aca="false">IF(Métricas!AD48="","",IF(Métricas!AD48=0,0,(Métricas!AD60/Métricas!AD48)))</f>
        <v>0.6875</v>
      </c>
      <c r="AQ43" s="134" t="n">
        <f aca="false">IF(Métricas!AE48="","",IF(Métricas!AE48=0,0,(Métricas!AE60/Métricas!AE48)))</f>
        <v>0.91695205479452</v>
      </c>
      <c r="AR43" s="134" t="n">
        <f aca="false">IF(Métricas!AF48="","",IF(Métricas!AF48=0,0,(Métricas!AF60/Métricas!AF48)))</f>
        <v>0.875</v>
      </c>
      <c r="AS43" s="134" t="n">
        <f aca="false">IF(Métricas!AG48="","",IF(Métricas!AG48=0,0,(Métricas!AG60/Métricas!AG48)))</f>
        <v>1.125</v>
      </c>
      <c r="AT43" s="134" t="n">
        <f aca="false">IF(Métricas!AH48="","",IF(Métricas!AH48=0,0,(Métricas!AH60/Métricas!AH48)))</f>
        <v>0.875</v>
      </c>
      <c r="AU43" s="134" t="n">
        <f aca="false">IF(Métricas!AI48="","",IF(Métricas!AI48=0,0,(Métricas!AI60/Métricas!AI48)))</f>
        <v>0.800304878048781</v>
      </c>
      <c r="AV43" s="134" t="n">
        <f aca="false">IF(Métricas!AJ48="","",IF(Métricas!AJ48=0,0,(Métricas!AJ60/Métricas!AJ48)))</f>
        <v>1.21470588235294</v>
      </c>
      <c r="AW43" s="134" t="n">
        <f aca="false">IF(Métricas!AK48="","",IF(Métricas!AK48=0,0,(Métricas!AK60/Métricas!AK48)))</f>
        <v>1.51624548736462</v>
      </c>
      <c r="AX43" s="134" t="n">
        <f aca="false">IF(Métricas!AL48="","",IF(Métricas!AL48=0,0,(Métricas!AL60/Métricas!AL48)))</f>
        <v>1.07692307692308</v>
      </c>
      <c r="AY43" s="134" t="n">
        <f aca="false">IF(Métricas!AM48="","",IF(Métricas!AM48=0,0,(Métricas!AM60/Métricas!AM48)))</f>
        <v>1.46467391304348</v>
      </c>
      <c r="AZ43" s="134" t="n">
        <f aca="false">IF(Métricas!AN48="","",IF(Métricas!AN48=0,0,(Métricas!AN60/Métricas!AN48)))</f>
        <v>1.35983606557377</v>
      </c>
      <c r="BA43" s="134" t="n">
        <f aca="false">IF(Métricas!AO48="","",IF(Métricas!AO48=0,0,(Métricas!AO60/Métricas!AO48)))</f>
        <v>1.44534412955466</v>
      </c>
      <c r="BB43" s="134" t="n">
        <f aca="false">IF(Métricas!AP48="","",IF(Métricas!AP48=0,0,(Métricas!AP60/Métricas!AP48)))</f>
        <v>1.77651515151515</v>
      </c>
      <c r="BC43" s="134" t="n">
        <f aca="false">IF(Métricas!AQ48="","",IF(Métricas!AQ48=0,0,(Métricas!AQ60/Métricas!AQ48)))</f>
        <v>1.2877358490566</v>
      </c>
      <c r="BD43" s="134" t="n">
        <f aca="false">IF(Métricas!AR48="","",IF(Métricas!AR48=0,0,(Métricas!AR60/Métricas!AR48)))</f>
        <v>1.00889679715303</v>
      </c>
      <c r="BE43" s="134" t="n">
        <f aca="false">IF(Métricas!AS48="","",IF(Métricas!AS48=0,0,(Métricas!AS60/Métricas!AS48)))</f>
        <v>1.11585365853659</v>
      </c>
      <c r="BF43" s="134" t="n">
        <f aca="false">IF(Métricas!AT48="","",IF(Métricas!AT48=0,0,(Métricas!AT60/Métricas!AT48)))</f>
        <v>1.3125</v>
      </c>
      <c r="BG43" s="134" t="n">
        <f aca="false">IF(Métricas!AU48="","",IF(Métricas!AU48=0,0,(Métricas!AU60/Métricas!AU48)))</f>
        <v>0.773684210526316</v>
      </c>
      <c r="BH43" s="134" t="n">
        <f aca="false">IF(Métricas!AV48="","",IF(Métricas!AV48=0,0,(Métricas!AV60/Métricas!AV48)))</f>
        <v>0.883333333333333</v>
      </c>
      <c r="BI43" s="134" t="n">
        <f aca="false">IF(Métricas!AW48="","",IF(Métricas!AW48=0,0,(Métricas!AW60/Métricas!AW48)))</f>
        <v>0.880434782608696</v>
      </c>
      <c r="BJ43" s="134" t="n">
        <f aca="false">IF(Métricas!AX48="","",IF(Métricas!AX48=0,0,(Métricas!AX60/Métricas!AX48)))</f>
        <v>0</v>
      </c>
      <c r="BK43" s="134" t="n">
        <f aca="false">IF(Métricas!AY48="","",IF(Métricas!AY48=0,0,(Métricas!AY60/Métricas!AY48)))</f>
        <v>0</v>
      </c>
      <c r="BL43" s="134" t="n">
        <f aca="false">IF(Métricas!AZ48="","",IF(Métricas!AZ48=0,0,(Métricas!AZ60/Métricas!AZ48)))</f>
        <v>0</v>
      </c>
      <c r="BM43" s="134" t="n">
        <f aca="false">IF(Métricas!BA48="","",IF(Métricas!BA48=0,0,(Métricas!BA60/Métricas!BA48)))</f>
        <v>0</v>
      </c>
      <c r="BN43" s="134" t="n">
        <f aca="false">IF(Métricas!BB48="","",IF(Métricas!BB48=0,0,(Métricas!BB60/Métricas!BB48)))</f>
        <v>0</v>
      </c>
    </row>
    <row r="44" customFormat="false" ht="16.35" hidden="false" customHeight="true" outlineLevel="0" collapsed="false">
      <c r="A44" s="141"/>
      <c r="B44" s="152"/>
      <c r="C44" s="153" t="s">
        <v>13</v>
      </c>
      <c r="D44" s="154"/>
      <c r="E44" s="155" t="s">
        <v>115</v>
      </c>
      <c r="F44" s="154" t="s">
        <v>116</v>
      </c>
      <c r="G44" s="156" t="s">
        <v>168</v>
      </c>
      <c r="H44" s="150" t="s">
        <v>120</v>
      </c>
      <c r="I44" s="150" t="n">
        <v>0.95</v>
      </c>
      <c r="J44" s="132" t="n">
        <f aca="false">I44</f>
        <v>0.95</v>
      </c>
      <c r="K44" s="132" t="s">
        <v>119</v>
      </c>
      <c r="L44" s="132" t="n">
        <f aca="false">N44</f>
        <v>1</v>
      </c>
      <c r="M44" s="151" t="s">
        <v>118</v>
      </c>
      <c r="N44" s="151" t="n">
        <v>1</v>
      </c>
      <c r="O44" s="134" t="n">
        <f aca="false">IF(Métricas!C49="","",IF(Métricas!C49=0,0,(Métricas!C61/Métricas!C49)))</f>
        <v>1.31578947368421</v>
      </c>
      <c r="P44" s="134" t="n">
        <f aca="false">IF(Métricas!D49="","",IF(Métricas!D49=0,0,(Métricas!D61/Métricas!D49)))</f>
        <v>1.23076923076923</v>
      </c>
      <c r="Q44" s="134" t="n">
        <f aca="false">IF(Métricas!E49="","",IF(Métricas!E49=0,0,(Métricas!E61/Métricas!E49)))</f>
        <v>1.3125</v>
      </c>
      <c r="R44" s="134" t="n">
        <f aca="false">IF(Métricas!F49="","",IF(Métricas!F49=0,0,(Métricas!F61/Métricas!F49)))</f>
        <v>1.61538461538462</v>
      </c>
      <c r="S44" s="134" t="n">
        <f aca="false">IF(Métricas!G49="","",IF(Métricas!G49=0,0,(Métricas!G61/Métricas!G49)))</f>
        <v>1.40625</v>
      </c>
      <c r="T44" s="134" t="n">
        <f aca="false">IF(Métricas!H49="","",IF(Métricas!H49=0,0,(Métricas!H61/Métricas!H49)))</f>
        <v>2.75625</v>
      </c>
      <c r="U44" s="134" t="n">
        <f aca="false">IF(Métricas!I49="","",IF(Métricas!I49=0,0,(Métricas!I61/Métricas!I49)))</f>
        <v>1.13352272727273</v>
      </c>
      <c r="V44" s="134" t="n">
        <f aca="false">IF(Métricas!J49="","",IF(Métricas!J49=0,0,(Métricas!J61/Métricas!J49)))</f>
        <v>0.875</v>
      </c>
      <c r="W44" s="134" t="n">
        <f aca="false">IF(Métricas!K49="","",IF(Métricas!K49=0,0,(Métricas!K61/Métricas!K49)))</f>
        <v>0.9375</v>
      </c>
      <c r="X44" s="134" t="n">
        <f aca="false">IF(Métricas!L49="","",IF(Métricas!L49=0,0,(Métricas!L61/Métricas!L49)))</f>
        <v>1.67045454545455</v>
      </c>
      <c r="Y44" s="134" t="n">
        <f aca="false">IF(Métricas!M49="","",IF(Métricas!M49=0,0,(Métricas!M61/Métricas!M49)))</f>
        <v>1.75</v>
      </c>
      <c r="Z44" s="134" t="n">
        <f aca="false">IF(Métricas!N49="","",IF(Métricas!N49=0,0,(Métricas!N61/Métricas!N49)))</f>
        <v>0.583333333333333</v>
      </c>
      <c r="AA44" s="134" t="n">
        <f aca="false">IF(Métricas!O49="","",IF(Métricas!O49=0,0,(Métricas!O61/Métricas!O49)))</f>
        <v>0.65625</v>
      </c>
      <c r="AB44" s="134" t="n">
        <f aca="false">IF(Métricas!P49="","",IF(Métricas!P49=0,0,(Métricas!P61/Métricas!P49)))</f>
        <v>1.3125</v>
      </c>
      <c r="AC44" s="134" t="n">
        <f aca="false">IF(Métricas!Q49="","",IF(Métricas!Q49=0,0,(Métricas!Q61/Métricas!Q49)))</f>
        <v>0.954545454545455</v>
      </c>
      <c r="AD44" s="134" t="n">
        <f aca="false">IF(Métricas!R49="","",IF(Métricas!R49=0,0,(Métricas!R61/Métricas!R49)))</f>
        <v>0.65625</v>
      </c>
      <c r="AE44" s="134" t="n">
        <f aca="false">IF(Métricas!S49="","",IF(Métricas!S49=0,0,(Métricas!S61/Métricas!S49)))</f>
        <v>0.984375</v>
      </c>
      <c r="AF44" s="134" t="n">
        <f aca="false">IF(Métricas!T49="","",IF(Métricas!T49=0,0,(Métricas!T61/Métricas!T49)))</f>
        <v>0.504807692307692</v>
      </c>
      <c r="AG44" s="134" t="n">
        <f aca="false">IF(Métricas!U49="","",IF(Métricas!U49=0,0,(Métricas!U61/Métricas!U49)))</f>
        <v>1.88671875</v>
      </c>
      <c r="AH44" s="134" t="n">
        <f aca="false">IF(Métricas!V49="","",IF(Métricas!V49=0,0,(Métricas!V61/Métricas!V49)))</f>
        <v>1.62132352941176</v>
      </c>
      <c r="AI44" s="134" t="n">
        <f aca="false">IF(Métricas!W49="","",IF(Métricas!W49=0,0,(Métricas!W61/Métricas!W49)))</f>
        <v>1.82291666666667</v>
      </c>
      <c r="AJ44" s="134" t="n">
        <f aca="false">IF(Métricas!X49="","",IF(Métricas!X49=0,0,(Métricas!X61/Métricas!X49)))</f>
        <v>1.85294117647059</v>
      </c>
      <c r="AK44" s="134" t="n">
        <f aca="false">IF(Métricas!Y49="","",IF(Métricas!Y49=0,0,(Métricas!Y61/Métricas!Y49)))</f>
        <v>2.55208333333333</v>
      </c>
      <c r="AL44" s="134" t="n">
        <f aca="false">IF(Métricas!Z49="","",IF(Métricas!Z49=0,0,(Métricas!Z61/Métricas!Z49)))</f>
        <v>0.984375</v>
      </c>
      <c r="AM44" s="134" t="n">
        <f aca="false">IF(Métricas!AA49="","",IF(Métricas!AA49=0,0,(Métricas!AA61/Métricas!AA49)))</f>
        <v>1.96875</v>
      </c>
      <c r="AN44" s="134" t="n">
        <f aca="false">IF(Métricas!AB49="","",IF(Métricas!AB49=0,0,(Métricas!AB61/Métricas!AB49)))</f>
        <v>0</v>
      </c>
      <c r="AO44" s="134" t="n">
        <f aca="false">IF(Métricas!AC49="","",IF(Métricas!AC49=0,0,(Métricas!AC61/Métricas!AC49)))</f>
        <v>0</v>
      </c>
      <c r="AP44" s="134" t="n">
        <f aca="false">IF(Métricas!AD49="","",IF(Métricas!AD49=0,0,(Métricas!AD61/Métricas!AD49)))</f>
        <v>0.625</v>
      </c>
      <c r="AQ44" s="134" t="n">
        <f aca="false">IF(Métricas!AE49="","",IF(Métricas!AE49=0,0,(Métricas!AE61/Métricas!AE49)))</f>
        <v>1.05</v>
      </c>
      <c r="AR44" s="134" t="n">
        <f aca="false">IF(Métricas!AF49="","",IF(Métricas!AF49=0,0,(Métricas!AF61/Métricas!AF49)))</f>
        <v>0.65625</v>
      </c>
      <c r="AS44" s="134" t="n">
        <f aca="false">IF(Métricas!AG49="","",IF(Métricas!AG49=0,0,(Métricas!AG61/Métricas!AG49)))</f>
        <v>1.0625</v>
      </c>
      <c r="AT44" s="134" t="n">
        <f aca="false">IF(Métricas!AH49="","",IF(Métricas!AH49=0,0,(Métricas!AH61/Métricas!AH49)))</f>
        <v>1.1484375</v>
      </c>
      <c r="AU44" s="134" t="n">
        <f aca="false">IF(Métricas!AI49="","",IF(Métricas!AI49=0,0,(Métricas!AI61/Métricas!AI49)))</f>
        <v>0.835227272727273</v>
      </c>
      <c r="AV44" s="134" t="n">
        <f aca="false">IF(Métricas!AJ49="","",IF(Métricas!AJ49=0,0,(Métricas!AJ61/Métricas!AJ49)))</f>
        <v>1.378125</v>
      </c>
      <c r="AW44" s="134" t="n">
        <f aca="false">IF(Métricas!AK49="","",IF(Métricas!AK49=0,0,(Métricas!AK61/Métricas!AK49)))</f>
        <v>1.75</v>
      </c>
      <c r="AX44" s="134" t="n">
        <f aca="false">IF(Métricas!AL49="","",IF(Métricas!AL49=0,0,(Métricas!AL61/Métricas!AL49)))</f>
        <v>0.828947368421053</v>
      </c>
      <c r="AY44" s="134" t="n">
        <f aca="false">IF(Métricas!AM49="","",IF(Métricas!AM49=0,0,(Métricas!AM61/Métricas!AM49)))</f>
        <v>1.115625</v>
      </c>
      <c r="AZ44" s="134" t="n">
        <f aca="false">IF(Métricas!AN49="","",IF(Métricas!AN49=0,0,(Métricas!AN61/Métricas!AN49)))</f>
        <v>1.4375</v>
      </c>
      <c r="BA44" s="134" t="n">
        <f aca="false">IF(Métricas!AO49="","",IF(Métricas!AO49=0,0,(Métricas!AO61/Métricas!AO49)))</f>
        <v>1.6875</v>
      </c>
      <c r="BB44" s="134" t="n">
        <f aca="false">IF(Métricas!AP49="","",IF(Métricas!AP49=0,0,(Métricas!AP61/Métricas!AP49)))</f>
        <v>1.575</v>
      </c>
      <c r="BC44" s="134" t="n">
        <f aca="false">IF(Métricas!AQ49="","",IF(Métricas!AQ49=0,0,(Métricas!AQ61/Métricas!AQ49)))</f>
        <v>1.378125</v>
      </c>
      <c r="BD44" s="134" t="n">
        <f aca="false">IF(Métricas!AR49="","",IF(Métricas!AR49=0,0,(Métricas!AR61/Métricas!AR49)))</f>
        <v>1.3125</v>
      </c>
      <c r="BE44" s="134" t="n">
        <f aca="false">IF(Métricas!AS49="","",IF(Métricas!AS49=0,0,(Métricas!AS61/Métricas!AS49)))</f>
        <v>1.375</v>
      </c>
      <c r="BF44" s="134" t="n">
        <f aca="false">IF(Métricas!AT49="","",IF(Métricas!AT49=0,0,(Métricas!AT61/Métricas!AT49)))</f>
        <v>1.00367647058824</v>
      </c>
      <c r="BG44" s="134" t="n">
        <f aca="false">IF(Métricas!AU49="","",IF(Métricas!AU49=0,0,(Métricas!AU61/Métricas!AU49)))</f>
        <v>0.853125</v>
      </c>
      <c r="BH44" s="134" t="n">
        <f aca="false">IF(Métricas!AV49="","",IF(Métricas!AV49=0,0,(Métricas!AV61/Métricas!AV49)))</f>
        <v>0.954545454545455</v>
      </c>
      <c r="BI44" s="134" t="n">
        <f aca="false">IF(Métricas!AW49="","",IF(Métricas!AW49=0,0,(Métricas!AW61/Métricas!AW49)))</f>
        <v>0.91875</v>
      </c>
      <c r="BJ44" s="134" t="n">
        <f aca="false">IF(Métricas!AX49="","",IF(Métricas!AX49=0,0,(Métricas!AX61/Métricas!AX49)))</f>
        <v>0</v>
      </c>
      <c r="BK44" s="134" t="n">
        <f aca="false">IF(Métricas!AY49="","",IF(Métricas!AY49=0,0,(Métricas!AY61/Métricas!AY49)))</f>
        <v>0</v>
      </c>
      <c r="BL44" s="134" t="n">
        <f aca="false">IF(Métricas!AZ49="","",IF(Métricas!AZ49=0,0,(Métricas!AZ61/Métricas!AZ49)))</f>
        <v>0</v>
      </c>
      <c r="BM44" s="134" t="n">
        <f aca="false">IF(Métricas!BA49="","",IF(Métricas!BA49=0,0,(Métricas!BA61/Métricas!BA49)))</f>
        <v>0</v>
      </c>
      <c r="BN44" s="134" t="n">
        <f aca="false">IF(Métricas!BB49="","",IF(Métricas!BB49=0,0,(Métricas!BB61/Métricas!BB49)))</f>
        <v>0</v>
      </c>
    </row>
    <row r="45" customFormat="false" ht="26.4" hidden="false" customHeight="false" outlineLevel="0" collapsed="false">
      <c r="A45" s="141"/>
      <c r="B45" s="152"/>
      <c r="C45" s="153" t="s">
        <v>14</v>
      </c>
      <c r="D45" s="154"/>
      <c r="E45" s="155"/>
      <c r="F45" s="154"/>
      <c r="G45" s="156"/>
      <c r="H45" s="150" t="s">
        <v>120</v>
      </c>
      <c r="I45" s="150" t="n">
        <v>0.95</v>
      </c>
      <c r="J45" s="132" t="n">
        <f aca="false">I45</f>
        <v>0.95</v>
      </c>
      <c r="K45" s="132" t="s">
        <v>119</v>
      </c>
      <c r="L45" s="132" t="n">
        <f aca="false">N45</f>
        <v>1</v>
      </c>
      <c r="M45" s="151" t="s">
        <v>118</v>
      </c>
      <c r="N45" s="151" t="n">
        <v>1</v>
      </c>
      <c r="O45" s="134" t="n">
        <f aca="false">IF(Métricas!C50="","",IF(Métricas!C50=0,0,(Métricas!C62/Métricas!C50)))</f>
        <v>1.375</v>
      </c>
      <c r="P45" s="134" t="n">
        <f aca="false">IF(Métricas!D50="","",IF(Métricas!D50=0,0,(Métricas!D62/Métricas!D50)))</f>
        <v>1.23076923076923</v>
      </c>
      <c r="Q45" s="134" t="n">
        <f aca="false">IF(Métricas!E50="","",IF(Métricas!E50=0,0,(Métricas!E62/Métricas!E50)))</f>
        <v>1.55113636363636</v>
      </c>
      <c r="R45" s="134" t="n">
        <f aca="false">IF(Métricas!F50="","",IF(Métricas!F50=0,0,(Métricas!F62/Métricas!F50)))</f>
        <v>2.1</v>
      </c>
      <c r="S45" s="134" t="n">
        <f aca="false">IF(Métricas!G50="","",IF(Métricas!G50=0,0,(Métricas!G62/Métricas!G50)))</f>
        <v>1.3125</v>
      </c>
      <c r="T45" s="134" t="n">
        <f aca="false">IF(Métricas!H50="","",IF(Métricas!H50=0,0,(Métricas!H62/Métricas!H50)))</f>
        <v>1.8046875</v>
      </c>
      <c r="U45" s="134" t="n">
        <f aca="false">IF(Métricas!I50="","",IF(Métricas!I50=0,0,(Métricas!I62/Métricas!I50)))</f>
        <v>1.0625</v>
      </c>
      <c r="V45" s="134" t="n">
        <f aca="false">IF(Métricas!J50="","",IF(Métricas!J50=0,0,(Métricas!J62/Métricas!J50)))</f>
        <v>1.640625</v>
      </c>
      <c r="W45" s="134" t="n">
        <f aca="false">IF(Métricas!K50="","",IF(Métricas!K50=0,0,(Métricas!K62/Métricas!K50)))</f>
        <v>1.71634615384615</v>
      </c>
      <c r="X45" s="134" t="n">
        <f aca="false">IF(Métricas!L50="","",IF(Métricas!L50=0,0,(Métricas!L62/Métricas!L50)))</f>
        <v>1.43181818181818</v>
      </c>
      <c r="Y45" s="134" t="n">
        <f aca="false">IF(Métricas!M50="","",IF(Métricas!M50=0,0,(Métricas!M62/Métricas!M50)))</f>
        <v>2.625</v>
      </c>
      <c r="Z45" s="134" t="n">
        <f aca="false">IF(Métricas!N50="","",IF(Métricas!N50=0,0,(Métricas!N62/Métricas!N50)))</f>
        <v>0.729166666666667</v>
      </c>
      <c r="AA45" s="134" t="n">
        <f aca="false">IF(Métricas!O50="","",IF(Métricas!O50=0,0,(Métricas!O62/Métricas!O50)))</f>
        <v>0.525</v>
      </c>
      <c r="AB45" s="134" t="n">
        <f aca="false">IF(Métricas!P50="","",IF(Métricas!P50=0,0,(Métricas!P62/Métricas!P50)))</f>
        <v>2.15625</v>
      </c>
      <c r="AC45" s="134" t="n">
        <f aca="false">IF(Métricas!Q50="","",IF(Métricas!Q50=0,0,(Métricas!Q62/Métricas!Q50)))</f>
        <v>1.19318181818182</v>
      </c>
      <c r="AD45" s="134" t="n">
        <f aca="false">IF(Métricas!R50="","",IF(Métricas!R50=0,0,(Métricas!R62/Métricas!R50)))</f>
        <v>0.835227272727273</v>
      </c>
      <c r="AE45" s="134" t="n">
        <f aca="false">IF(Métricas!S50="","",IF(Métricas!S50=0,0,(Métricas!S62/Métricas!S50)))</f>
        <v>1.1375</v>
      </c>
      <c r="AF45" s="134" t="n">
        <f aca="false">IF(Métricas!T50="","",IF(Métricas!T50=0,0,(Métricas!T62/Métricas!T50)))</f>
        <v>1.03125</v>
      </c>
      <c r="AG45" s="134" t="n">
        <f aca="false">IF(Métricas!U50="","",IF(Métricas!U50=0,0,(Métricas!U62/Métricas!U50)))</f>
        <v>0.898026315789474</v>
      </c>
      <c r="AH45" s="134" t="n">
        <f aca="false">IF(Métricas!V50="","",IF(Métricas!V50=0,0,(Métricas!V62/Métricas!V50)))</f>
        <v>1.23958333333333</v>
      </c>
      <c r="AI45" s="134" t="n">
        <f aca="false">IF(Métricas!W50="","",IF(Métricas!W50=0,0,(Métricas!W62/Métricas!W50)))</f>
        <v>1.10526315789474</v>
      </c>
      <c r="AJ45" s="134" t="n">
        <f aca="false">IF(Métricas!X50="","",IF(Métricas!X50=0,0,(Métricas!X62/Métricas!X50)))</f>
        <v>1.115625</v>
      </c>
      <c r="AK45" s="134" t="n">
        <f aca="false">IF(Métricas!Y50="","",IF(Métricas!Y50=0,0,(Métricas!Y62/Métricas!Y50)))</f>
        <v>1.115625</v>
      </c>
      <c r="AL45" s="134" t="n">
        <f aca="false">IF(Métricas!Z50="","",IF(Métricas!Z50=0,0,(Métricas!Z62/Métricas!Z50)))</f>
        <v>0.9375</v>
      </c>
      <c r="AM45" s="134" t="n">
        <f aca="false">IF(Métricas!AA50="","",IF(Métricas!AA50=0,0,(Métricas!AA62/Métricas!AA50)))</f>
        <v>1.3125</v>
      </c>
      <c r="AN45" s="134" t="n">
        <f aca="false">IF(Métricas!AB50="","",IF(Métricas!AB50=0,0,(Métricas!AB62/Métricas!AB50)))</f>
        <v>0</v>
      </c>
      <c r="AO45" s="134" t="n">
        <f aca="false">IF(Métricas!AC50="","",IF(Métricas!AC50=0,0,(Métricas!AC62/Métricas!AC50)))</f>
        <v>0</v>
      </c>
      <c r="AP45" s="134" t="n">
        <f aca="false">IF(Métricas!AD50="","",IF(Métricas!AD50=0,0,(Métricas!AD62/Métricas!AD50)))</f>
        <v>0.6875</v>
      </c>
      <c r="AQ45" s="134" t="n">
        <f aca="false">IF(Métricas!AE50="","",IF(Métricas!AE50=0,0,(Métricas!AE62/Métricas!AE50)))</f>
        <v>0.7875</v>
      </c>
      <c r="AR45" s="134" t="n">
        <f aca="false">IF(Métricas!AF50="","",IF(Métricas!AF50=0,0,(Métricas!AF62/Métricas!AF50)))</f>
        <v>1.05</v>
      </c>
      <c r="AS45" s="134" t="n">
        <f aca="false">IF(Métricas!AG50="","",IF(Métricas!AG50=0,0,(Métricas!AG62/Métricas!AG50)))</f>
        <v>0.91875</v>
      </c>
      <c r="AT45" s="134" t="n">
        <f aca="false">IF(Métricas!AH50="","",IF(Métricas!AH50=0,0,(Métricas!AH62/Métricas!AH50)))</f>
        <v>0.90234375</v>
      </c>
      <c r="AU45" s="134" t="n">
        <f aca="false">IF(Métricas!AI50="","",IF(Métricas!AI50=0,0,(Métricas!AI62/Métricas!AI50)))</f>
        <v>1.01420454545455</v>
      </c>
      <c r="AV45" s="134" t="n">
        <f aca="false">IF(Métricas!AJ50="","",IF(Métricas!AJ50=0,0,(Métricas!AJ62/Métricas!AJ50)))</f>
        <v>1.115625</v>
      </c>
      <c r="AW45" s="134" t="n">
        <f aca="false">IF(Métricas!AK50="","",IF(Métricas!AK50=0,0,(Métricas!AK62/Métricas!AK50)))</f>
        <v>1.509375</v>
      </c>
      <c r="AX45" s="134" t="n">
        <f aca="false">IF(Métricas!AL50="","",IF(Métricas!AL50=0,0,(Métricas!AL62/Métricas!AL50)))</f>
        <v>1.17434210526316</v>
      </c>
      <c r="AY45" s="134" t="n">
        <f aca="false">IF(Métricas!AM50="","",IF(Métricas!AM50=0,0,(Métricas!AM62/Métricas!AM50)))</f>
        <v>1.24342105263158</v>
      </c>
      <c r="AZ45" s="134" t="n">
        <f aca="false">IF(Métricas!AN50="","",IF(Métricas!AN50=0,0,(Métricas!AN62/Métricas!AN50)))</f>
        <v>1.34451219512195</v>
      </c>
      <c r="BA45" s="134" t="n">
        <f aca="false">IF(Métricas!AO50="","",IF(Métricas!AO50=0,0,(Métricas!AO62/Métricas!AO50)))</f>
        <v>1.45833333333333</v>
      </c>
      <c r="BB45" s="134" t="n">
        <f aca="false">IF(Métricas!AP50="","",IF(Métricas!AP50=0,0,(Métricas!AP62/Métricas!AP50)))</f>
        <v>2.1</v>
      </c>
      <c r="BC45" s="134" t="n">
        <f aca="false">IF(Métricas!AQ50="","",IF(Métricas!AQ50=0,0,(Métricas!AQ62/Métricas!AQ50)))</f>
        <v>1.225</v>
      </c>
      <c r="BD45" s="134" t="n">
        <f aca="false">IF(Métricas!AR50="","",IF(Métricas!AR50=0,0,(Métricas!AR62/Métricas!AR50)))</f>
        <v>0.91875</v>
      </c>
      <c r="BE45" s="134" t="n">
        <f aca="false">IF(Métricas!AS50="","",IF(Métricas!AS50=0,0,(Métricas!AS62/Métricas!AS50)))</f>
        <v>0.57421875</v>
      </c>
      <c r="BF45" s="134" t="n">
        <f aca="false">IF(Métricas!AT50="","",IF(Métricas!AT50=0,0,(Métricas!AT62/Métricas!AT50)))</f>
        <v>0.984375</v>
      </c>
      <c r="BG45" s="134" t="n">
        <f aca="false">IF(Métricas!AU50="","",IF(Métricas!AU50=0,0,(Métricas!AU62/Métricas!AU50)))</f>
        <v>0.590625</v>
      </c>
      <c r="BH45" s="134" t="n">
        <f aca="false">IF(Métricas!AV50="","",IF(Métricas!AV50=0,0,(Métricas!AV62/Métricas!AV50)))</f>
        <v>0.775568181818182</v>
      </c>
      <c r="BI45" s="134" t="n">
        <f aca="false">IF(Métricas!AW50="","",IF(Métricas!AW50=0,0,(Métricas!AW62/Métricas!AW50)))</f>
        <v>1.07386363636364</v>
      </c>
      <c r="BJ45" s="134" t="n">
        <f aca="false">IF(Métricas!AX50="","",IF(Métricas!AX50=0,0,(Métricas!AX62/Métricas!AX50)))</f>
        <v>0</v>
      </c>
      <c r="BK45" s="134" t="n">
        <f aca="false">IF(Métricas!AY50="","",IF(Métricas!AY50=0,0,(Métricas!AY62/Métricas!AY50)))</f>
        <v>0</v>
      </c>
      <c r="BL45" s="134" t="n">
        <f aca="false">IF(Métricas!AZ50="","",IF(Métricas!AZ50=0,0,(Métricas!AZ62/Métricas!AZ50)))</f>
        <v>0</v>
      </c>
      <c r="BM45" s="134" t="n">
        <f aca="false">IF(Métricas!BA50="","",IF(Métricas!BA50=0,0,(Métricas!BA62/Métricas!BA50)))</f>
        <v>0</v>
      </c>
      <c r="BN45" s="134" t="n">
        <f aca="false">IF(Métricas!BB50="","",IF(Métricas!BB50=0,0,(Métricas!BB62/Métricas!BB50)))</f>
        <v>0</v>
      </c>
    </row>
    <row r="46" customFormat="false" ht="26.4" hidden="false" customHeight="false" outlineLevel="0" collapsed="false">
      <c r="A46" s="141"/>
      <c r="B46" s="152"/>
      <c r="C46" s="153" t="s">
        <v>15</v>
      </c>
      <c r="D46" s="154"/>
      <c r="E46" s="155"/>
      <c r="F46" s="154"/>
      <c r="G46" s="156"/>
      <c r="H46" s="150" t="s">
        <v>120</v>
      </c>
      <c r="I46" s="150" t="n">
        <v>0.95</v>
      </c>
      <c r="J46" s="132" t="n">
        <f aca="false">I46</f>
        <v>0.95</v>
      </c>
      <c r="K46" s="132" t="s">
        <v>119</v>
      </c>
      <c r="L46" s="132" t="n">
        <f aca="false">N46</f>
        <v>1</v>
      </c>
      <c r="M46" s="151" t="s">
        <v>118</v>
      </c>
      <c r="N46" s="151" t="n">
        <v>1</v>
      </c>
      <c r="O46" s="134" t="str">
        <f aca="false">IF(Métricas!C51="","",IF(Métricas!C51=0,0,(Métricas!C63/Métricas!C51)))</f>
        <v/>
      </c>
      <c r="P46" s="134" t="str">
        <f aca="false">IF(Métricas!D51="","",IF(Métricas!D51=0,0,(Métricas!D63/Métricas!D51)))</f>
        <v/>
      </c>
      <c r="Q46" s="134" t="str">
        <f aca="false">IF(Métricas!E51="","",IF(Métricas!E51=0,0,(Métricas!E63/Métricas!E51)))</f>
        <v/>
      </c>
      <c r="R46" s="134" t="str">
        <f aca="false">IF(Métricas!F51="","",IF(Métricas!F51=0,0,(Métricas!F63/Métricas!F51)))</f>
        <v/>
      </c>
      <c r="S46" s="134" t="str">
        <f aca="false">IF(Métricas!G51="","",IF(Métricas!G51=0,0,(Métricas!G63/Métricas!G51)))</f>
        <v/>
      </c>
      <c r="T46" s="134" t="str">
        <f aca="false">IF(Métricas!H51="","",IF(Métricas!H51=0,0,(Métricas!H63/Métricas!H51)))</f>
        <v/>
      </c>
      <c r="U46" s="134" t="str">
        <f aca="false">IF(Métricas!I51="","",IF(Métricas!I51=0,0,(Métricas!I63/Métricas!I51)))</f>
        <v/>
      </c>
      <c r="V46" s="134" t="str">
        <f aca="false">IF(Métricas!J51="","",IF(Métricas!J51=0,0,(Métricas!J63/Métricas!J51)))</f>
        <v/>
      </c>
      <c r="W46" s="134" t="str">
        <f aca="false">IF(Métricas!K51="","",IF(Métricas!K51=0,0,(Métricas!K63/Métricas!K51)))</f>
        <v/>
      </c>
      <c r="X46" s="134" t="str">
        <f aca="false">IF(Métricas!L51="","",IF(Métricas!L51=0,0,(Métricas!L63/Métricas!L51)))</f>
        <v/>
      </c>
      <c r="Y46" s="134" t="str">
        <f aca="false">IF(Métricas!M51="","",IF(Métricas!M51=0,0,(Métricas!M63/Métricas!M51)))</f>
        <v/>
      </c>
      <c r="Z46" s="134" t="n">
        <f aca="false">IF(Métricas!N51="","",IF(Métricas!N51=0,0,(Métricas!N63/Métricas!N51)))</f>
        <v>0.21875</v>
      </c>
      <c r="AA46" s="134" t="n">
        <f aca="false">IF(Métricas!O51="","",IF(Métricas!O51=0,0,(Métricas!O63/Métricas!O51)))</f>
        <v>1.70625</v>
      </c>
      <c r="AB46" s="134" t="n">
        <f aca="false">IF(Métricas!P51="","",IF(Métricas!P51=0,0,(Métricas!P63/Métricas!P51)))</f>
        <v>1.96875</v>
      </c>
      <c r="AC46" s="134" t="n">
        <f aca="false">IF(Métricas!Q51="","",IF(Métricas!Q51=0,0,(Métricas!Q63/Métricas!Q51)))</f>
        <v>0.894886363636364</v>
      </c>
      <c r="AD46" s="134" t="n">
        <f aca="false">IF(Métricas!R51="","",IF(Métricas!R51=0,0,(Métricas!R63/Métricas!R51)))</f>
        <v>2.1</v>
      </c>
      <c r="AE46" s="134" t="n">
        <f aca="false">IF(Métricas!S51="","",IF(Métricas!S51=0,0,(Métricas!S63/Métricas!S51)))</f>
        <v>1.4</v>
      </c>
      <c r="AF46" s="134" t="n">
        <f aca="false">IF(Métricas!T51="","",IF(Métricas!T51=0,0,(Métricas!T63/Métricas!T51)))</f>
        <v>1.40625</v>
      </c>
      <c r="AG46" s="134" t="n">
        <f aca="false">IF(Métricas!U51="","",IF(Métricas!U51=0,0,(Métricas!U63/Métricas!U51)))</f>
        <v>0.853125</v>
      </c>
      <c r="AH46" s="134" t="n">
        <f aca="false">IF(Métricas!V51="","",IF(Métricas!V51=0,0,(Métricas!V63/Métricas!V51)))</f>
        <v>1.3125</v>
      </c>
      <c r="AI46" s="134" t="n">
        <f aca="false">IF(Métricas!W51="","",IF(Métricas!W51=0,0,(Métricas!W63/Métricas!W51)))</f>
        <v>1.1484375</v>
      </c>
      <c r="AJ46" s="134" t="n">
        <f aca="false">IF(Métricas!X51="","",IF(Métricas!X51=0,0,(Métricas!X63/Métricas!X51)))</f>
        <v>1.05</v>
      </c>
      <c r="AK46" s="134" t="n">
        <f aca="false">IF(Métricas!Y51="","",IF(Métricas!Y51=0,0,(Métricas!Y63/Métricas!Y51)))</f>
        <v>1.3125</v>
      </c>
      <c r="AL46" s="134" t="n">
        <f aca="false">IF(Métricas!Z51="","",IF(Métricas!Z51=0,0,(Métricas!Z63/Métricas!Z51)))</f>
        <v>1.18125</v>
      </c>
      <c r="AM46" s="134" t="n">
        <f aca="false">IF(Métricas!AA51="","",IF(Métricas!AA51=0,0,(Métricas!AA63/Métricas!AA51)))</f>
        <v>2.3625</v>
      </c>
      <c r="AN46" s="134" t="n">
        <f aca="false">IF(Métricas!AB51="","",IF(Métricas!AB51=0,0,(Métricas!AB63/Métricas!AB51)))</f>
        <v>0</v>
      </c>
      <c r="AO46" s="134" t="n">
        <f aca="false">IF(Métricas!AC51="","",IF(Métricas!AC51=0,0,(Métricas!AC63/Métricas!AC51)))</f>
        <v>0</v>
      </c>
      <c r="AP46" s="134" t="n">
        <f aca="false">IF(Métricas!AD51="","",IF(Métricas!AD51=0,0,(Métricas!AD63/Métricas!AD51)))</f>
        <v>0.5</v>
      </c>
      <c r="AQ46" s="134" t="n">
        <f aca="false">IF(Métricas!AE51="","",IF(Métricas!AE51=0,0,(Métricas!AE63/Métricas!AE51)))</f>
        <v>0.802083333333333</v>
      </c>
      <c r="AR46" s="134" t="n">
        <f aca="false">IF(Métricas!AF51="","",IF(Métricas!AF51=0,0,(Métricas!AF63/Métricas!AF51)))</f>
        <v>0.853125</v>
      </c>
      <c r="AS46" s="134" t="n">
        <f aca="false">IF(Métricas!AG51="","",IF(Métricas!AG51=0,0,(Métricas!AG63/Métricas!AG51)))</f>
        <v>1</v>
      </c>
      <c r="AT46" s="134" t="n">
        <f aca="false">IF(Métricas!AH51="","",IF(Métricas!AH51=0,0,(Métricas!AH63/Métricas!AH51)))</f>
        <v>0.73828125</v>
      </c>
      <c r="AU46" s="134" t="n">
        <f aca="false">IF(Métricas!AI51="","",IF(Métricas!AI51=0,0,(Métricas!AI63/Métricas!AI51)))</f>
        <v>0.91304347826087</v>
      </c>
      <c r="AV46" s="134" t="n">
        <f aca="false">IF(Métricas!AJ51="","",IF(Métricas!AJ51=0,0,(Métricas!AJ63/Métricas!AJ51)))</f>
        <v>1.18125</v>
      </c>
      <c r="AW46" s="134" t="n">
        <f aca="false">IF(Métricas!AK51="","",IF(Métricas!AK51=0,0,(Métricas!AK63/Métricas!AK51)))</f>
        <v>1.15808823529412</v>
      </c>
      <c r="AX46" s="134" t="n">
        <f aca="false">IF(Métricas!AL51="","",IF(Métricas!AL51=0,0,(Métricas!AL63/Métricas!AL51)))</f>
        <v>0.967105263157895</v>
      </c>
      <c r="AY46" s="134" t="n">
        <f aca="false">IF(Métricas!AM51="","",IF(Métricas!AM51=0,0,(Métricas!AM63/Métricas!AM51)))</f>
        <v>1.45833333333333</v>
      </c>
      <c r="AZ46" s="134" t="n">
        <f aca="false">IF(Métricas!AN51="","",IF(Métricas!AN51=0,0,(Métricas!AN63/Métricas!AN51)))</f>
        <v>1.01420454545455</v>
      </c>
      <c r="BA46" s="134" t="n">
        <f aca="false">IF(Métricas!AO51="","",IF(Métricas!AO51=0,0,(Métricas!AO63/Métricas!AO51)))</f>
        <v>1.115625</v>
      </c>
      <c r="BB46" s="134" t="n">
        <f aca="false">IF(Métricas!AP51="","",IF(Métricas!AP51=0,0,(Métricas!AP63/Métricas!AP51)))</f>
        <v>1.859375</v>
      </c>
      <c r="BC46" s="134" t="n">
        <f aca="false">IF(Métricas!AQ51="","",IF(Métricas!AQ51=0,0,(Métricas!AQ63/Métricas!AQ51)))</f>
        <v>1.18125</v>
      </c>
      <c r="BD46" s="134" t="n">
        <f aca="false">IF(Métricas!AR51="","",IF(Métricas!AR51=0,0,(Métricas!AR63/Métricas!AR51)))</f>
        <v>1.246875</v>
      </c>
      <c r="BE46" s="134" t="n">
        <f aca="false">IF(Métricas!AS51="","",IF(Métricas!AS51=0,0,(Métricas!AS63/Métricas!AS51)))</f>
        <v>1.25284090909091</v>
      </c>
      <c r="BF46" s="134" t="n">
        <f aca="false">IF(Métricas!AT51="","",IF(Métricas!AT51=0,0,(Métricas!AT63/Métricas!AT51)))</f>
        <v>1.69852941176471</v>
      </c>
      <c r="BG46" s="134" t="n">
        <f aca="false">IF(Métricas!AU51="","",IF(Métricas!AU51=0,0,(Métricas!AU63/Métricas!AU51)))</f>
        <v>1.05</v>
      </c>
      <c r="BH46" s="134" t="n">
        <f aca="false">IF(Métricas!AV51="","",IF(Métricas!AV51=0,0,(Métricas!AV63/Métricas!AV51)))</f>
        <v>0.954545454545455</v>
      </c>
      <c r="BI46" s="134" t="n">
        <f aca="false">IF(Métricas!AW51="","",IF(Métricas!AW51=0,0,(Métricas!AW63/Métricas!AW51)))</f>
        <v>0.954545454545454</v>
      </c>
      <c r="BJ46" s="134" t="n">
        <f aca="false">IF(Métricas!AX51="","",IF(Métricas!AX51=0,0,(Métricas!AX63/Métricas!AX51)))</f>
        <v>0</v>
      </c>
      <c r="BK46" s="134" t="n">
        <f aca="false">IF(Métricas!AY51="","",IF(Métricas!AY51=0,0,(Métricas!AY63/Métricas!AY51)))</f>
        <v>0</v>
      </c>
      <c r="BL46" s="134" t="n">
        <f aca="false">IF(Métricas!AZ51="","",IF(Métricas!AZ51=0,0,(Métricas!AZ63/Métricas!AZ51)))</f>
        <v>0</v>
      </c>
      <c r="BM46" s="134" t="n">
        <f aca="false">IF(Métricas!BA51="","",IF(Métricas!BA51=0,0,(Métricas!BA63/Métricas!BA51)))</f>
        <v>0</v>
      </c>
      <c r="BN46" s="134" t="n">
        <f aca="false">IF(Métricas!BB51="","",IF(Métricas!BB51=0,0,(Métricas!BB63/Métricas!BB51)))</f>
        <v>0</v>
      </c>
    </row>
    <row r="47" customFormat="false" ht="26.4" hidden="false" customHeight="false" outlineLevel="0" collapsed="false">
      <c r="A47" s="141"/>
      <c r="B47" s="152"/>
      <c r="C47" s="153" t="s">
        <v>174</v>
      </c>
      <c r="D47" s="154"/>
      <c r="E47" s="155"/>
      <c r="F47" s="154"/>
      <c r="G47" s="156"/>
      <c r="H47" s="150" t="s">
        <v>120</v>
      </c>
      <c r="I47" s="150" t="n">
        <v>0.95</v>
      </c>
      <c r="J47" s="132" t="n">
        <f aca="false">I47</f>
        <v>0.95</v>
      </c>
      <c r="K47" s="132" t="s">
        <v>119</v>
      </c>
      <c r="L47" s="132" t="n">
        <f aca="false">N47</f>
        <v>1</v>
      </c>
      <c r="M47" s="151" t="s">
        <v>118</v>
      </c>
      <c r="N47" s="151" t="n">
        <v>1</v>
      </c>
      <c r="O47" s="134" t="str">
        <f aca="false">IF(Métricas!C52="","",IF(Métricas!C52=0,0,(Métricas!C64/Métricas!C52)))</f>
        <v/>
      </c>
      <c r="P47" s="134" t="str">
        <f aca="false">IF(Métricas!D52="","",IF(Métricas!D52=0,0,(Métricas!D64/Métricas!D52)))</f>
        <v/>
      </c>
      <c r="Q47" s="134" t="str">
        <f aca="false">IF(Métricas!E52="","",IF(Métricas!E52=0,0,(Métricas!E64/Métricas!E52)))</f>
        <v/>
      </c>
      <c r="R47" s="134" t="str">
        <f aca="false">IF(Métricas!F52="","",IF(Métricas!F52=0,0,(Métricas!F64/Métricas!F52)))</f>
        <v/>
      </c>
      <c r="S47" s="134" t="n">
        <f aca="false">IF(Métricas!G52="","",IF(Métricas!G52=0,0,(Métricas!G64/Métricas!G52)))</f>
        <v>0.5</v>
      </c>
      <c r="T47" s="134" t="n">
        <f aca="false">IF(Métricas!H52="","",IF(Métricas!H52=0,0,(Métricas!H64/Métricas!H52)))</f>
        <v>0.875</v>
      </c>
      <c r="U47" s="134" t="n">
        <f aca="false">IF(Métricas!I52="","",IF(Métricas!I52=0,0,(Métricas!I64/Métricas!I52)))</f>
        <v>0.972222222222222</v>
      </c>
      <c r="V47" s="134" t="n">
        <f aca="false">IF(Métricas!J52="","",IF(Métricas!J52=0,0,(Métricas!J64/Métricas!J52)))</f>
        <v>1.05</v>
      </c>
      <c r="W47" s="134" t="n">
        <f aca="false">IF(Métricas!K52="","",IF(Métricas!K52=0,0,(Métricas!K64/Métricas!K52)))</f>
        <v>1.03409090909091</v>
      </c>
      <c r="X47" s="134" t="str">
        <f aca="false">IF(Métricas!L52="","",IF(Métricas!L52=0,0,(Métricas!L64/Métricas!L52)))</f>
        <v/>
      </c>
      <c r="Y47" s="134" t="str">
        <f aca="false">IF(Métricas!M52="","",IF(Métricas!M52=0,0,(Métricas!M64/Métricas!M52)))</f>
        <v/>
      </c>
      <c r="Z47" s="134" t="str">
        <f aca="false">IF(Métricas!N52="","",IF(Métricas!N52=0,0,(Métricas!N64/Métricas!N52)))</f>
        <v/>
      </c>
      <c r="AA47" s="134" t="str">
        <f aca="false">IF(Métricas!O52="","",IF(Métricas!O52=0,0,(Métricas!O64/Métricas!O52)))</f>
        <v/>
      </c>
      <c r="AB47" s="134" t="str">
        <f aca="false">IF(Métricas!P52="","",IF(Métricas!P52=0,0,(Métricas!P64/Métricas!P52)))</f>
        <v/>
      </c>
      <c r="AC47" s="134" t="str">
        <f aca="false">IF(Métricas!Q52="","",IF(Métricas!Q52=0,0,(Métricas!Q64/Métricas!Q52)))</f>
        <v/>
      </c>
      <c r="AD47" s="134" t="str">
        <f aca="false">IF(Métricas!R52="","",IF(Métricas!R52=0,0,(Métricas!R64/Métricas!R52)))</f>
        <v/>
      </c>
      <c r="AE47" s="134" t="str">
        <f aca="false">IF(Métricas!S52="","",IF(Métricas!S52=0,0,(Métricas!S64/Métricas!S52)))</f>
        <v/>
      </c>
      <c r="AF47" s="134" t="str">
        <f aca="false">IF(Métricas!T52="","",IF(Métricas!T52=0,0,(Métricas!T64/Métricas!T52)))</f>
        <v/>
      </c>
      <c r="AG47" s="134" t="str">
        <f aca="false">IF(Métricas!U52="","",IF(Métricas!U52=0,0,(Métricas!U64/Métricas!U52)))</f>
        <v/>
      </c>
      <c r="AH47" s="134" t="str">
        <f aca="false">IF(Métricas!V52="","",IF(Métricas!V52=0,0,(Métricas!V64/Métricas!V52)))</f>
        <v/>
      </c>
      <c r="AI47" s="134" t="str">
        <f aca="false">IF(Métricas!W52="","",IF(Métricas!W52=0,0,(Métricas!W64/Métricas!W52)))</f>
        <v/>
      </c>
      <c r="AJ47" s="134" t="str">
        <f aca="false">IF(Métricas!X52="","",IF(Métricas!X52=0,0,(Métricas!X64/Métricas!X52)))</f>
        <v/>
      </c>
      <c r="AK47" s="134" t="str">
        <f aca="false">IF(Métricas!Y52="","",IF(Métricas!Y52=0,0,(Métricas!Y64/Métricas!Y52)))</f>
        <v/>
      </c>
      <c r="AL47" s="134" t="str">
        <f aca="false">IF(Métricas!Z52="","",IF(Métricas!Z52=0,0,(Métricas!Z64/Métricas!Z52)))</f>
        <v/>
      </c>
      <c r="AM47" s="134" t="str">
        <f aca="false">IF(Métricas!AA52="","",IF(Métricas!AA52=0,0,(Métricas!AA64/Métricas!AA52)))</f>
        <v/>
      </c>
      <c r="AN47" s="134" t="str">
        <f aca="false">IF(Métricas!AB52="","",IF(Métricas!AB52=0,0,(Métricas!AB64/Métricas!AB52)))</f>
        <v/>
      </c>
      <c r="AO47" s="134" t="str">
        <f aca="false">IF(Métricas!AC52="","",IF(Métricas!AC52=0,0,(Métricas!AC64/Métricas!AC52)))</f>
        <v/>
      </c>
      <c r="AP47" s="134" t="str">
        <f aca="false">IF(Métricas!AD52="","",IF(Métricas!AD52=0,0,(Métricas!AD64/Métricas!AD52)))</f>
        <v/>
      </c>
      <c r="AQ47" s="134" t="n">
        <f aca="false">IF(Métricas!AE52="","",IF(Métricas!AE52=0,0,(Métricas!AE64/Métricas!AE52)))</f>
        <v>1.05</v>
      </c>
      <c r="AR47" s="134" t="n">
        <f aca="false">IF(Métricas!AF52="","",IF(Métricas!AF52=0,0,(Métricas!AF64/Métricas!AF52)))</f>
        <v>0.9625</v>
      </c>
      <c r="AS47" s="134" t="n">
        <f aca="false">IF(Métricas!AG52="","",IF(Métricas!AG52=0,0,(Métricas!AG64/Métricas!AG52)))</f>
        <v>1.6625</v>
      </c>
      <c r="AT47" s="134" t="n">
        <f aca="false">IF(Métricas!AH52="","",IF(Métricas!AH52=0,0,(Métricas!AH64/Métricas!AH52)))</f>
        <v>0.65625</v>
      </c>
      <c r="AU47" s="134" t="n">
        <f aca="false">IF(Métricas!AI52="","",IF(Métricas!AI52=0,0,(Métricas!AI64/Métricas!AI52)))</f>
        <v>0.2625</v>
      </c>
      <c r="AV47" s="134" t="n">
        <f aca="false">IF(Métricas!AJ52="","",IF(Métricas!AJ52=0,0,(Métricas!AJ64/Métricas!AJ52)))</f>
        <v>1.05</v>
      </c>
      <c r="AW47" s="134" t="n">
        <f aca="false">IF(Métricas!AK52="","",IF(Métricas!AK52=0,0,(Métricas!AK64/Métricas!AK52)))</f>
        <v>1.63333333333333</v>
      </c>
      <c r="AX47" s="134" t="n">
        <f aca="false">IF(Métricas!AL52="","",IF(Métricas!AL52=0,0,(Métricas!AL64/Métricas!AL52)))</f>
        <v>1.51666666666667</v>
      </c>
      <c r="AY47" s="134" t="n">
        <f aca="false">IF(Métricas!AM52="","",IF(Métricas!AM52=0,0,(Métricas!AM64/Métricas!AM52)))</f>
        <v>2.40625</v>
      </c>
      <c r="AZ47" s="134" t="n">
        <f aca="false">IF(Métricas!AN52="","",IF(Métricas!AN52=0,0,(Métricas!AN64/Métricas!AN52)))</f>
        <v>1.85294117647059</v>
      </c>
      <c r="BA47" s="134" t="n">
        <f aca="false">IF(Métricas!AO52="","",IF(Métricas!AO52=0,0,(Métricas!AO64/Métricas!AO52)))</f>
        <v>1.75</v>
      </c>
      <c r="BB47" s="134" t="n">
        <f aca="false">IF(Métricas!AP52="","",IF(Métricas!AP52=0,0,(Métricas!AP64/Métricas!AP52)))</f>
        <v>1.4</v>
      </c>
      <c r="BC47" s="134" t="n">
        <f aca="false">IF(Métricas!AQ52="","",IF(Métricas!AQ52=0,0,(Métricas!AQ64/Métricas!AQ52)))</f>
        <v>1.4</v>
      </c>
      <c r="BD47" s="134" t="n">
        <f aca="false">IF(Métricas!AR52="","",IF(Métricas!AR52=0,0,(Métricas!AR64/Métricas!AR52)))</f>
        <v>0.233333333333333</v>
      </c>
      <c r="BE47" s="134" t="n">
        <f aca="false">IF(Métricas!AS52="","",IF(Métricas!AS52=0,0,(Métricas!AS64/Métricas!AS52)))</f>
        <v>1.13235294117647</v>
      </c>
      <c r="BF47" s="134" t="n">
        <f aca="false">IF(Métricas!AT52="","",IF(Métricas!AT52=0,0,(Métricas!AT64/Métricas!AT52)))</f>
        <v>1.60416666666667</v>
      </c>
      <c r="BG47" s="134" t="n">
        <f aca="false">IF(Métricas!AU52="","",IF(Métricas!AU52=0,0,(Métricas!AU64/Métricas!AU52)))</f>
        <v>0.466666666666667</v>
      </c>
      <c r="BH47" s="134" t="n">
        <f aca="false">IF(Métricas!AV52="","",IF(Métricas!AV52=0,0,(Métricas!AV64/Métricas!AV52)))</f>
        <v>0.823529411764706</v>
      </c>
      <c r="BI47" s="134" t="n">
        <f aca="false">IF(Métricas!AW52="","",IF(Métricas!AW52=0,0,(Métricas!AW64/Métricas!AW52)))</f>
        <v>0.477272727272728</v>
      </c>
      <c r="BJ47" s="134" t="str">
        <f aca="false">IF(Métricas!AX52="","",IF(Métricas!AX52=0,0,(Métricas!AX64/Métricas!AX52)))</f>
        <v/>
      </c>
      <c r="BK47" s="134" t="str">
        <f aca="false">IF(Métricas!AY52="","",IF(Métricas!AY52=0,0,(Métricas!AY64/Métricas!AY52)))</f>
        <v/>
      </c>
      <c r="BL47" s="134" t="str">
        <f aca="false">IF(Métricas!AZ52="","",IF(Métricas!AZ52=0,0,(Métricas!AZ64/Métricas!AZ52)))</f>
        <v/>
      </c>
      <c r="BM47" s="134" t="str">
        <f aca="false">IF(Métricas!BA52="","",IF(Métricas!BA52=0,0,(Métricas!BA64/Métricas!BA52)))</f>
        <v/>
      </c>
      <c r="BN47" s="134" t="str">
        <f aca="false">IF(Métricas!BB52="","",IF(Métricas!BB52=0,0,(Métricas!BB64/Métricas!BB52)))</f>
        <v/>
      </c>
    </row>
    <row r="48" customFormat="false" ht="22.5" hidden="false" customHeight="true" outlineLevel="0" collapsed="false">
      <c r="A48" s="141"/>
      <c r="B48" s="152"/>
      <c r="C48" s="153" t="s">
        <v>17</v>
      </c>
      <c r="D48" s="154"/>
      <c r="E48" s="155"/>
      <c r="F48" s="154"/>
      <c r="G48" s="156"/>
      <c r="H48" s="150" t="s">
        <v>120</v>
      </c>
      <c r="I48" s="150" t="n">
        <v>0.95</v>
      </c>
      <c r="J48" s="132" t="n">
        <f aca="false">I48</f>
        <v>0.95</v>
      </c>
      <c r="K48" s="132" t="s">
        <v>119</v>
      </c>
      <c r="L48" s="132" t="n">
        <f aca="false">N48</f>
        <v>1</v>
      </c>
      <c r="M48" s="151" t="s">
        <v>118</v>
      </c>
      <c r="N48" s="151" t="n">
        <v>1</v>
      </c>
      <c r="O48" s="134" t="str">
        <f aca="false">IF(Métricas!C53="","",IF(Métricas!C53=0,0,(Métricas!C65/Métricas!C53)))</f>
        <v/>
      </c>
      <c r="P48" s="134" t="str">
        <f aca="false">IF(Métricas!D53="","",IF(Métricas!D53=0,0,(Métricas!D65/Métricas!D53)))</f>
        <v/>
      </c>
      <c r="Q48" s="134" t="str">
        <f aca="false">IF(Métricas!E53="","",IF(Métricas!E53=0,0,(Métricas!E65/Métricas!E53)))</f>
        <v/>
      </c>
      <c r="R48" s="134" t="str">
        <f aca="false">IF(Métricas!F53="","",IF(Métricas!F53=0,0,(Métricas!F65/Métricas!F53)))</f>
        <v/>
      </c>
      <c r="S48" s="134" t="n">
        <f aca="false">IF(Métricas!G53="","",IF(Métricas!G53=0,0,(Métricas!G65/Métricas!G53)))</f>
        <v>1.35</v>
      </c>
      <c r="T48" s="134" t="n">
        <f aca="false">IF(Métricas!H53="","",IF(Métricas!H53=0,0,(Métricas!H65/Métricas!H53)))</f>
        <v>1.085</v>
      </c>
      <c r="U48" s="134" t="n">
        <f aca="false">IF(Métricas!I53="","",IF(Métricas!I53=0,0,(Métricas!I65/Métricas!I53)))</f>
        <v>1.37941176470588</v>
      </c>
      <c r="V48" s="134" t="n">
        <f aca="false">IF(Métricas!J53="","",IF(Métricas!J53=0,0,(Métricas!J65/Métricas!J53)))</f>
        <v>0.933333333333333</v>
      </c>
      <c r="W48" s="134" t="n">
        <f aca="false">IF(Métricas!K53="","",IF(Métricas!K53=0,0,(Métricas!K65/Métricas!K53)))</f>
        <v>0.906818181818182</v>
      </c>
      <c r="X48" s="134" t="str">
        <f aca="false">IF(Métricas!L53="","",IF(Métricas!L53=0,0,(Métricas!L65/Métricas!L53)))</f>
        <v/>
      </c>
      <c r="Y48" s="134" t="str">
        <f aca="false">IF(Métricas!M53="","",IF(Métricas!M53=0,0,(Métricas!M65/Métricas!M53)))</f>
        <v/>
      </c>
      <c r="Z48" s="134" t="str">
        <f aca="false">IF(Métricas!N53="","",IF(Métricas!N53=0,0,(Métricas!N65/Métricas!N53)))</f>
        <v/>
      </c>
      <c r="AA48" s="134" t="str">
        <f aca="false">IF(Métricas!O53="","",IF(Métricas!O53=0,0,(Métricas!O65/Métricas!O53)))</f>
        <v/>
      </c>
      <c r="AB48" s="134" t="str">
        <f aca="false">IF(Métricas!P53="","",IF(Métricas!P53=0,0,(Métricas!P65/Métricas!P53)))</f>
        <v/>
      </c>
      <c r="AC48" s="134" t="str">
        <f aca="false">IF(Métricas!Q53="","",IF(Métricas!Q53=0,0,(Métricas!Q65/Métricas!Q53)))</f>
        <v/>
      </c>
      <c r="AD48" s="134" t="str">
        <f aca="false">IF(Métricas!R53="","",IF(Métricas!R53=0,0,(Métricas!R65/Métricas!R53)))</f>
        <v/>
      </c>
      <c r="AE48" s="134" t="str">
        <f aca="false">IF(Métricas!S53="","",IF(Métricas!S53=0,0,(Métricas!S65/Métricas!S53)))</f>
        <v/>
      </c>
      <c r="AF48" s="134" t="str">
        <f aca="false">IF(Métricas!T53="","",IF(Métricas!T53=0,0,(Métricas!T65/Métricas!T53)))</f>
        <v/>
      </c>
      <c r="AG48" s="134" t="str">
        <f aca="false">IF(Métricas!U53="","",IF(Métricas!U53=0,0,(Métricas!U65/Métricas!U53)))</f>
        <v/>
      </c>
      <c r="AH48" s="134" t="str">
        <f aca="false">IF(Métricas!V53="","",IF(Métricas!V53=0,0,(Métricas!V65/Métricas!V53)))</f>
        <v/>
      </c>
      <c r="AI48" s="134" t="str">
        <f aca="false">IF(Métricas!W53="","",IF(Métricas!W53=0,0,(Métricas!W65/Métricas!W53)))</f>
        <v/>
      </c>
      <c r="AJ48" s="134" t="str">
        <f aca="false">IF(Métricas!X53="","",IF(Métricas!X53=0,0,(Métricas!X65/Métricas!X53)))</f>
        <v/>
      </c>
      <c r="AK48" s="134" t="str">
        <f aca="false">IF(Métricas!Y53="","",IF(Métricas!Y53=0,0,(Métricas!Y65/Métricas!Y53)))</f>
        <v/>
      </c>
      <c r="AL48" s="134" t="str">
        <f aca="false">IF(Métricas!Z53="","",IF(Métricas!Z53=0,0,(Métricas!Z65/Métricas!Z53)))</f>
        <v/>
      </c>
      <c r="AM48" s="134" t="str">
        <f aca="false">IF(Métricas!AA53="","",IF(Métricas!AA53=0,0,(Métricas!AA65/Métricas!AA53)))</f>
        <v/>
      </c>
      <c r="AN48" s="134" t="str">
        <f aca="false">IF(Métricas!AB53="","",IF(Métricas!AB53=0,0,(Métricas!AB65/Métricas!AB53)))</f>
        <v/>
      </c>
      <c r="AO48" s="134" t="str">
        <f aca="false">IF(Métricas!AC53="","",IF(Métricas!AC53=0,0,(Métricas!AC65/Métricas!AC53)))</f>
        <v/>
      </c>
      <c r="AP48" s="134" t="str">
        <f aca="false">IF(Métricas!AD53="","",IF(Métricas!AD53=0,0,(Métricas!AD65/Métricas!AD53)))</f>
        <v/>
      </c>
      <c r="AQ48" s="134" t="str">
        <f aca="false">IF(Métricas!AE53="","",IF(Métricas!AE53=0,0,(Métricas!AE65/Métricas!AE53)))</f>
        <v/>
      </c>
      <c r="AR48" s="134" t="str">
        <f aca="false">IF(Métricas!AF53="","",IF(Métricas!AF53=0,0,(Métricas!AF65/Métricas!AF53)))</f>
        <v/>
      </c>
      <c r="AS48" s="134" t="str">
        <f aca="false">IF(Métricas!AG53="","",IF(Métricas!AG53=0,0,(Métricas!AG65/Métricas!AG53)))</f>
        <v/>
      </c>
      <c r="AT48" s="134" t="str">
        <f aca="false">IF(Métricas!AH53="","",IF(Métricas!AH53=0,0,(Métricas!AH65/Métricas!AH53)))</f>
        <v/>
      </c>
      <c r="AU48" s="134" t="str">
        <f aca="false">IF(Métricas!AI53="","",IF(Métricas!AI53=0,0,(Métricas!AI65/Métricas!AI53)))</f>
        <v/>
      </c>
      <c r="AV48" s="134" t="str">
        <f aca="false">IF(Métricas!AJ53="","",IF(Métricas!AJ53=0,0,(Métricas!AJ65/Métricas!AJ53)))</f>
        <v/>
      </c>
      <c r="AW48" s="134" t="str">
        <f aca="false">IF(Métricas!AK53="","",IF(Métricas!AK53=0,0,(Métricas!AK65/Métricas!AK53)))</f>
        <v/>
      </c>
      <c r="AX48" s="134" t="str">
        <f aca="false">IF(Métricas!AL53="","",IF(Métricas!AL53=0,0,(Métricas!AL65/Métricas!AL53)))</f>
        <v/>
      </c>
      <c r="AY48" s="134" t="str">
        <f aca="false">IF(Métricas!AM53="","",IF(Métricas!AM53=0,0,(Métricas!AM65/Métricas!AM53)))</f>
        <v/>
      </c>
      <c r="AZ48" s="134" t="str">
        <f aca="false">IF(Métricas!AN53="","",IF(Métricas!AN53=0,0,(Métricas!AN65/Métricas!AN53)))</f>
        <v/>
      </c>
      <c r="BA48" s="134" t="str">
        <f aca="false">IF(Métricas!AO53="","",IF(Métricas!AO53=0,0,(Métricas!AO65/Métricas!AO53)))</f>
        <v/>
      </c>
      <c r="BB48" s="134" t="str">
        <f aca="false">IF(Métricas!AP53="","",IF(Métricas!AP53=0,0,(Métricas!AP65/Métricas!AP53)))</f>
        <v/>
      </c>
      <c r="BC48" s="134" t="str">
        <f aca="false">IF(Métricas!AQ53="","",IF(Métricas!AQ53=0,0,(Métricas!AQ65/Métricas!AQ53)))</f>
        <v/>
      </c>
      <c r="BD48" s="134" t="str">
        <f aca="false">IF(Métricas!AR53="","",IF(Métricas!AR53=0,0,(Métricas!AR65/Métricas!AR53)))</f>
        <v/>
      </c>
      <c r="BE48" s="134" t="str">
        <f aca="false">IF(Métricas!AS53="","",IF(Métricas!AS53=0,0,(Métricas!AS65/Métricas!AS53)))</f>
        <v/>
      </c>
      <c r="BF48" s="134" t="str">
        <f aca="false">IF(Métricas!AT53="","",IF(Métricas!AT53=0,0,(Métricas!AT65/Métricas!AT53)))</f>
        <v/>
      </c>
      <c r="BG48" s="134" t="str">
        <f aca="false">IF(Métricas!AU53="","",IF(Métricas!AU53=0,0,(Métricas!AU65/Métricas!AU53)))</f>
        <v/>
      </c>
      <c r="BH48" s="134" t="str">
        <f aca="false">IF(Métricas!AV53="","",IF(Métricas!AV53=0,0,(Métricas!AV65/Métricas!AV53)))</f>
        <v/>
      </c>
      <c r="BI48" s="134" t="str">
        <f aca="false">IF(Métricas!AW53="","",IF(Métricas!AW53=0,0,(Métricas!AW65/Métricas!AW53)))</f>
        <v/>
      </c>
      <c r="BJ48" s="134" t="str">
        <f aca="false">IF(Métricas!AX53="","",IF(Métricas!AX53=0,0,(Métricas!AX65/Métricas!AX53)))</f>
        <v/>
      </c>
      <c r="BK48" s="134" t="str">
        <f aca="false">IF(Métricas!AY53="","",IF(Métricas!AY53=0,0,(Métricas!AY65/Métricas!AY53)))</f>
        <v/>
      </c>
      <c r="BL48" s="134" t="str">
        <f aca="false">IF(Métricas!AZ53="","",IF(Métricas!AZ53=0,0,(Métricas!AZ65/Métricas!AZ53)))</f>
        <v/>
      </c>
      <c r="BM48" s="134" t="str">
        <f aca="false">IF(Métricas!BA53="","",IF(Métricas!BA53=0,0,(Métricas!BA65/Métricas!BA53)))</f>
        <v/>
      </c>
      <c r="BN48" s="134" t="str">
        <f aca="false">IF(Métricas!BB53="","",IF(Métricas!BB53=0,0,(Métricas!BB65/Métricas!BB53)))</f>
        <v/>
      </c>
    </row>
    <row r="49" customFormat="false" ht="46.5" hidden="false" customHeight="true" outlineLevel="0" collapsed="false">
      <c r="A49" s="141"/>
      <c r="B49" s="152"/>
      <c r="C49" s="149" t="s">
        <v>175</v>
      </c>
      <c r="D49" s="145" t="s">
        <v>176</v>
      </c>
      <c r="E49" s="144" t="s">
        <v>115</v>
      </c>
      <c r="F49" s="145" t="s">
        <v>116</v>
      </c>
      <c r="G49" s="146" t="s">
        <v>173</v>
      </c>
      <c r="H49" s="150" t="s">
        <v>120</v>
      </c>
      <c r="I49" s="150" t="n">
        <v>0.95</v>
      </c>
      <c r="J49" s="132" t="n">
        <f aca="false">I49</f>
        <v>0.95</v>
      </c>
      <c r="K49" s="132" t="s">
        <v>119</v>
      </c>
      <c r="L49" s="132" t="n">
        <f aca="false">N49</f>
        <v>1</v>
      </c>
      <c r="M49" s="151" t="s">
        <v>118</v>
      </c>
      <c r="N49" s="151" t="n">
        <v>1</v>
      </c>
      <c r="O49" s="134" t="n">
        <f aca="false">IF(Métricas!C54="","",IF(Métricas!C54=0,0,(Métricas!C66/Métricas!C54)))</f>
        <v>0</v>
      </c>
      <c r="P49" s="134" t="n">
        <f aca="false">IF(Métricas!D54="","",IF(Métricas!D54=0,0,(Métricas!D66/Métricas!D54)))</f>
        <v>0</v>
      </c>
      <c r="Q49" s="134" t="n">
        <f aca="false">IF(Métricas!E54="","",IF(Métricas!E54=0,0,(Métricas!E66/Métricas!E54)))</f>
        <v>0</v>
      </c>
      <c r="R49" s="134" t="n">
        <f aca="false">IF(Métricas!F54="","",IF(Métricas!F54=0,0,(Métricas!F66/Métricas!F54)))</f>
        <v>0</v>
      </c>
      <c r="S49" s="134" t="n">
        <f aca="false">IF(Métricas!G54="","",IF(Métricas!G54=0,0,(Métricas!G66/Métricas!G54)))</f>
        <v>0.5625</v>
      </c>
      <c r="T49" s="134" t="n">
        <f aca="false">IF(Métricas!H54="","",IF(Métricas!H54=0,0,(Métricas!H66/Métricas!H54)))</f>
        <v>0.525</v>
      </c>
      <c r="U49" s="134" t="n">
        <f aca="false">IF(Métricas!I54="","",IF(Métricas!I54=0,0,(Métricas!I66/Métricas!I54)))</f>
        <v>0.835227272727273</v>
      </c>
      <c r="V49" s="134" t="n">
        <f aca="false">IF(Métricas!J54="","",IF(Métricas!J54=0,0,(Métricas!J66/Métricas!J54)))</f>
        <v>0.5625</v>
      </c>
      <c r="W49" s="134" t="n">
        <f aca="false">IF(Métricas!K54="","",IF(Métricas!K54=0,0,(Métricas!K66/Métricas!K54)))</f>
        <v>0.590625</v>
      </c>
      <c r="X49" s="134" t="n">
        <f aca="false">IF(Métricas!L54="","",IF(Métricas!L54=0,0,(Métricas!L66/Métricas!L54)))</f>
        <v>0</v>
      </c>
      <c r="Y49" s="134" t="n">
        <f aca="false">IF(Métricas!M54="","",IF(Métricas!M54=0,0,(Métricas!M66/Métricas!M54)))</f>
        <v>0</v>
      </c>
      <c r="Z49" s="134" t="n">
        <f aca="false">IF(Métricas!N54="","",IF(Métricas!N54=0,0,(Métricas!N66/Métricas!N54)))</f>
        <v>0.875</v>
      </c>
      <c r="AA49" s="134" t="n">
        <f aca="false">IF(Métricas!O54="","",IF(Métricas!O54=0,0,(Métricas!O66/Métricas!O54)))</f>
        <v>0.65625</v>
      </c>
      <c r="AB49" s="134" t="n">
        <f aca="false">IF(Métricas!P54="","",IF(Métricas!P54=0,0,(Métricas!P66/Métricas!P54)))</f>
        <v>1.3125</v>
      </c>
      <c r="AC49" s="134" t="n">
        <f aca="false">IF(Métricas!Q54="","",IF(Métricas!Q54=0,0,(Métricas!Q66/Métricas!Q54)))</f>
        <v>0.690789473684211</v>
      </c>
      <c r="AD49" s="134" t="n">
        <f aca="false">IF(Métricas!R54="","",IF(Métricas!R54=0,0,(Métricas!R66/Métricas!R54)))</f>
        <v>1.44375</v>
      </c>
      <c r="AE49" s="134" t="n">
        <f aca="false">IF(Métricas!S54="","",IF(Métricas!S54=0,0,(Métricas!S66/Métricas!S54)))</f>
        <v>0</v>
      </c>
      <c r="AF49" s="134" t="n">
        <f aca="false">IF(Métricas!T54="","",IF(Métricas!T54=0,0,(Métricas!T66/Métricas!T54)))</f>
        <v>0</v>
      </c>
      <c r="AG49" s="134" t="n">
        <f aca="false">IF(Métricas!U54="","",IF(Métricas!U54=0,0,(Métricas!U66/Métricas!U54)))</f>
        <v>0</v>
      </c>
      <c r="AH49" s="134" t="n">
        <f aca="false">IF(Métricas!V54="","",IF(Métricas!V54=0,0,(Métricas!V66/Métricas!V54)))</f>
        <v>0</v>
      </c>
      <c r="AI49" s="134" t="n">
        <f aca="false">IF(Métricas!W54="","",IF(Métricas!W54=0,0,(Métricas!W66/Métricas!W54)))</f>
        <v>0</v>
      </c>
      <c r="AJ49" s="134" t="n">
        <f aca="false">IF(Métricas!X54="","",IF(Métricas!X54=0,0,(Métricas!X66/Métricas!X54)))</f>
        <v>0</v>
      </c>
      <c r="AK49" s="134" t="n">
        <f aca="false">IF(Métricas!Y54="","",IF(Métricas!Y54=0,0,(Métricas!Y66/Métricas!Y54)))</f>
        <v>0</v>
      </c>
      <c r="AL49" s="134" t="n">
        <f aca="false">IF(Métricas!Z54="","",IF(Métricas!Z54=0,0,(Métricas!Z66/Métricas!Z54)))</f>
        <v>0</v>
      </c>
      <c r="AM49" s="134" t="n">
        <f aca="false">IF(Métricas!AA54="","",IF(Métricas!AA54=0,0,(Métricas!AA66/Métricas!AA54)))</f>
        <v>0</v>
      </c>
      <c r="AN49" s="134" t="n">
        <f aca="false">IF(Métricas!AB54="","",IF(Métricas!AB54=0,0,(Métricas!AB66/Métricas!AB54)))</f>
        <v>0</v>
      </c>
      <c r="AO49" s="134" t="n">
        <f aca="false">IF(Métricas!AC54="","",IF(Métricas!AC54=0,0,(Métricas!AC66/Métricas!AC54)))</f>
        <v>0</v>
      </c>
      <c r="AP49" s="134" t="n">
        <f aca="false">IF(Métricas!AD54="","",IF(Métricas!AD54=0,0,(Métricas!AD66/Métricas!AD54)))</f>
        <v>0</v>
      </c>
      <c r="AQ49" s="134" t="n">
        <f aca="false">IF(Métricas!AE54="","",IF(Métricas!AE54=0,0,(Métricas!AE66/Métricas!AE54)))</f>
        <v>0</v>
      </c>
      <c r="AR49" s="134" t="n">
        <f aca="false">IF(Métricas!AF54="","",IF(Métricas!AF54=0,0,(Métricas!AF66/Métricas!AF54)))</f>
        <v>0</v>
      </c>
      <c r="AS49" s="134" t="n">
        <f aca="false">IF(Métricas!AG54="","",IF(Métricas!AG54=0,0,(Métricas!AG66/Métricas!AG54)))</f>
        <v>0</v>
      </c>
      <c r="AT49" s="134" t="n">
        <f aca="false">IF(Métricas!AH54="","",IF(Métricas!AH54=0,0,(Métricas!AH66/Métricas!AH54)))</f>
        <v>1.05</v>
      </c>
      <c r="AU49" s="134" t="n">
        <f aca="false">IF(Métricas!AI54="","",IF(Métricas!AI54=0,0,(Métricas!AI66/Métricas!AI54)))</f>
        <v>0.855978260869565</v>
      </c>
      <c r="AV49" s="134" t="n">
        <f aca="false">IF(Métricas!AJ54="","",IF(Métricas!AJ54=0,0,(Métricas!AJ66/Métricas!AJ54)))</f>
        <v>0</v>
      </c>
      <c r="AW49" s="134" t="n">
        <f aca="false">IF(Métricas!AK54="","",IF(Métricas!AK54=0,0,(Métricas!AK66/Métricas!AK54)))</f>
        <v>0</v>
      </c>
      <c r="AX49" s="134" t="n">
        <f aca="false">IF(Métricas!AL54="","",IF(Métricas!AL54=0,0,(Métricas!AL66/Métricas!AL54)))</f>
        <v>0</v>
      </c>
      <c r="AY49" s="134" t="n">
        <f aca="false">IF(Métricas!AM54="","",IF(Métricas!AM54=0,0,(Métricas!AM66/Métricas!AM54)))</f>
        <v>0</v>
      </c>
      <c r="AZ49" s="134" t="n">
        <f aca="false">IF(Métricas!AN54="","",IF(Métricas!AN54=0,0,(Métricas!AN66/Métricas!AN54)))</f>
        <v>0</v>
      </c>
      <c r="BA49" s="134" t="n">
        <f aca="false">IF(Métricas!AO54="","",IF(Métricas!AO54=0,0,(Métricas!AO66/Métricas!AO54)))</f>
        <v>0</v>
      </c>
      <c r="BB49" s="134" t="n">
        <f aca="false">IF(Métricas!AP54="","",IF(Métricas!AP54=0,0,(Métricas!AP66/Métricas!AP54)))</f>
        <v>0</v>
      </c>
      <c r="BC49" s="134" t="n">
        <f aca="false">IF(Métricas!AQ54="","",IF(Métricas!AQ54=0,0,(Métricas!AQ66/Métricas!AQ54)))</f>
        <v>0</v>
      </c>
      <c r="BD49" s="134" t="n">
        <f aca="false">IF(Métricas!AR54="","",IF(Métricas!AR54=0,0,(Métricas!AR66/Métricas!AR54)))</f>
        <v>0</v>
      </c>
      <c r="BE49" s="134" t="n">
        <f aca="false">IF(Métricas!AS54="","",IF(Métricas!AS54=0,0,(Métricas!AS66/Métricas!AS54)))</f>
        <v>0</v>
      </c>
      <c r="BF49" s="134" t="n">
        <f aca="false">IF(Métricas!AT54="","",IF(Métricas!AT54=0,0,(Métricas!AT66/Métricas!AT54)))</f>
        <v>0</v>
      </c>
      <c r="BG49" s="134" t="n">
        <f aca="false">IF(Métricas!AU54="","",IF(Métricas!AU54=0,0,(Métricas!AU66/Métricas!AU54)))</f>
        <v>0</v>
      </c>
      <c r="BH49" s="134" t="n">
        <f aca="false">IF(Métricas!AV54="","",IF(Métricas!AV54=0,0,(Métricas!AV66/Métricas!AV54)))</f>
        <v>1.01420454545455</v>
      </c>
      <c r="BI49" s="134" t="n">
        <f aca="false">IF(Métricas!AW54="","",IF(Métricas!AW54=0,0,(Métricas!AW66/Métricas!AW54)))</f>
        <v>0.835227272727273</v>
      </c>
      <c r="BJ49" s="134" t="n">
        <f aca="false">IF(Métricas!AX54="","",IF(Métricas!AX54=0,0,(Métricas!AX66/Métricas!AX54)))</f>
        <v>0</v>
      </c>
      <c r="BK49" s="134" t="n">
        <f aca="false">IF(Métricas!AY54="","",IF(Métricas!AY54=0,0,(Métricas!AY66/Métricas!AY54)))</f>
        <v>0</v>
      </c>
      <c r="BL49" s="134" t="n">
        <f aca="false">IF(Métricas!AZ54="","",IF(Métricas!AZ54=0,0,(Métricas!AZ66/Métricas!AZ54)))</f>
        <v>0</v>
      </c>
      <c r="BM49" s="134" t="n">
        <f aca="false">IF(Métricas!BA54="","",IF(Métricas!BA54=0,0,(Métricas!BA66/Métricas!BA54)))</f>
        <v>0</v>
      </c>
      <c r="BN49" s="134" t="n">
        <f aca="false">IF(Métricas!BB54="","",IF(Métricas!BB54=0,0,(Métricas!BB66/Métricas!BB54)))</f>
        <v>0</v>
      </c>
    </row>
    <row r="50" customFormat="false" ht="16.35" hidden="false" customHeight="true" outlineLevel="0" collapsed="false">
      <c r="A50" s="141"/>
      <c r="B50" s="152"/>
      <c r="C50" s="153" t="s">
        <v>18</v>
      </c>
      <c r="D50" s="159"/>
      <c r="E50" s="155" t="s">
        <v>115</v>
      </c>
      <c r="F50" s="154" t="s">
        <v>116</v>
      </c>
      <c r="G50" s="156" t="s">
        <v>168</v>
      </c>
      <c r="H50" s="150" t="s">
        <v>120</v>
      </c>
      <c r="I50" s="150" t="n">
        <v>0.95</v>
      </c>
      <c r="J50" s="132" t="n">
        <f aca="false">I50</f>
        <v>0.95</v>
      </c>
      <c r="K50" s="132" t="s">
        <v>119</v>
      </c>
      <c r="L50" s="132" t="n">
        <f aca="false">N50</f>
        <v>1</v>
      </c>
      <c r="M50" s="151" t="s">
        <v>118</v>
      </c>
      <c r="N50" s="151" t="n">
        <v>1</v>
      </c>
      <c r="O50" s="134" t="str">
        <f aca="false">IF(Métricas!C55="","",IF(Métricas!C55=0,0,(Métricas!C67/Métricas!C55)))</f>
        <v/>
      </c>
      <c r="P50" s="134" t="str">
        <f aca="false">IF(Métricas!D55="","",IF(Métricas!D55=0,0,(Métricas!D67/Métricas!D55)))</f>
        <v/>
      </c>
      <c r="Q50" s="134" t="str">
        <f aca="false">IF(Métricas!E55="","",IF(Métricas!E55=0,0,(Métricas!E67/Métricas!E55)))</f>
        <v/>
      </c>
      <c r="R50" s="134" t="str">
        <f aca="false">IF(Métricas!F55="","",IF(Métricas!F55=0,0,(Métricas!F67/Métricas!F55)))</f>
        <v/>
      </c>
      <c r="S50" s="134" t="n">
        <f aca="false">IF(Métricas!G55="","",IF(Métricas!G55=0,0,(Métricas!G67/Métricas!G55)))</f>
        <v>0.5625</v>
      </c>
      <c r="T50" s="134" t="n">
        <f aca="false">IF(Métricas!H55="","",IF(Métricas!H55=0,0,(Métricas!H67/Métricas!H55)))</f>
        <v>0.525</v>
      </c>
      <c r="U50" s="134" t="n">
        <f aca="false">IF(Métricas!I55="","",IF(Métricas!I55=0,0,(Métricas!I67/Métricas!I55)))</f>
        <v>0.835227272727273</v>
      </c>
      <c r="V50" s="134" t="n">
        <f aca="false">IF(Métricas!J55="","",IF(Métricas!J55=0,0,(Métricas!J67/Métricas!J55)))</f>
        <v>0.5625</v>
      </c>
      <c r="W50" s="134" t="n">
        <f aca="false">IF(Métricas!K55="","",IF(Métricas!K55=0,0,(Métricas!K67/Métricas!K55)))</f>
        <v>0.590625</v>
      </c>
      <c r="X50" s="134" t="str">
        <f aca="false">IF(Métricas!L55="","",IF(Métricas!L55=0,0,(Métricas!L67/Métricas!L55)))</f>
        <v/>
      </c>
      <c r="Y50" s="134" t="str">
        <f aca="false">IF(Métricas!M55="","",IF(Métricas!M55=0,0,(Métricas!M67/Métricas!M55)))</f>
        <v/>
      </c>
      <c r="Z50" s="134" t="n">
        <f aca="false">IF(Métricas!N55="","",IF(Métricas!N55=0,0,(Métricas!N67/Métricas!N55)))</f>
        <v>0.875</v>
      </c>
      <c r="AA50" s="134" t="n">
        <f aca="false">IF(Métricas!O55="","",IF(Métricas!O55=0,0,(Métricas!O67/Métricas!O55)))</f>
        <v>0.65625</v>
      </c>
      <c r="AB50" s="134" t="n">
        <f aca="false">IF(Métricas!P55="","",IF(Métricas!P55=0,0,(Métricas!P67/Métricas!P55)))</f>
        <v>1.3125</v>
      </c>
      <c r="AC50" s="134" t="n">
        <f aca="false">IF(Métricas!Q55="","",IF(Métricas!Q55=0,0,(Métricas!Q67/Métricas!Q55)))</f>
        <v>0.690789473684211</v>
      </c>
      <c r="AD50" s="134" t="n">
        <f aca="false">IF(Métricas!R55="","",IF(Métricas!R55=0,0,(Métricas!R67/Métricas!R55)))</f>
        <v>1.44375</v>
      </c>
      <c r="AE50" s="134" t="n">
        <f aca="false">IF(Métricas!S55="","",IF(Métricas!S55=0,0,(Métricas!S67/Métricas!S55)))</f>
        <v>0</v>
      </c>
      <c r="AF50" s="134" t="str">
        <f aca="false">IF(Métricas!T55="","",IF(Métricas!T55=0,0,(Métricas!T67/Métricas!T55)))</f>
        <v/>
      </c>
      <c r="AG50" s="134" t="str">
        <f aca="false">IF(Métricas!U55="","",IF(Métricas!U55=0,0,(Métricas!U67/Métricas!U55)))</f>
        <v/>
      </c>
      <c r="AH50" s="134" t="str">
        <f aca="false">IF(Métricas!V55="","",IF(Métricas!V55=0,0,(Métricas!V67/Métricas!V55)))</f>
        <v/>
      </c>
      <c r="AI50" s="134" t="str">
        <f aca="false">IF(Métricas!W55="","",IF(Métricas!W55=0,0,(Métricas!W67/Métricas!W55)))</f>
        <v/>
      </c>
      <c r="AJ50" s="134" t="str">
        <f aca="false">IF(Métricas!X55="","",IF(Métricas!X55=0,0,(Métricas!X67/Métricas!X55)))</f>
        <v/>
      </c>
      <c r="AK50" s="134" t="str">
        <f aca="false">IF(Métricas!Y55="","",IF(Métricas!Y55=0,0,(Métricas!Y67/Métricas!Y55)))</f>
        <v/>
      </c>
      <c r="AL50" s="134" t="str">
        <f aca="false">IF(Métricas!Z55="","",IF(Métricas!Z55=0,0,(Métricas!Z67/Métricas!Z55)))</f>
        <v/>
      </c>
      <c r="AM50" s="134" t="str">
        <f aca="false">IF(Métricas!AA55="","",IF(Métricas!AA55=0,0,(Métricas!AA67/Métricas!AA55)))</f>
        <v/>
      </c>
      <c r="AN50" s="134" t="str">
        <f aca="false">IF(Métricas!AB55="","",IF(Métricas!AB55=0,0,(Métricas!AB67/Métricas!AB55)))</f>
        <v/>
      </c>
      <c r="AO50" s="134" t="str">
        <f aca="false">IF(Métricas!AC55="","",IF(Métricas!AC55=0,0,(Métricas!AC67/Métricas!AC55)))</f>
        <v/>
      </c>
      <c r="AP50" s="134" t="str">
        <f aca="false">IF(Métricas!AD55="","",IF(Métricas!AD55=0,0,(Métricas!AD67/Métricas!AD55)))</f>
        <v/>
      </c>
      <c r="AQ50" s="134" t="str">
        <f aca="false">IF(Métricas!AE55="","",IF(Métricas!AE55=0,0,(Métricas!AE67/Métricas!AE55)))</f>
        <v/>
      </c>
      <c r="AR50" s="134" t="str">
        <f aca="false">IF(Métricas!AF55="","",IF(Métricas!AF55=0,0,(Métricas!AF67/Métricas!AF55)))</f>
        <v/>
      </c>
      <c r="AS50" s="134" t="str">
        <f aca="false">IF(Métricas!AG55="","",IF(Métricas!AG55=0,0,(Métricas!AG67/Métricas!AG55)))</f>
        <v/>
      </c>
      <c r="AT50" s="134" t="n">
        <f aca="false">IF(Métricas!AH55="","",IF(Métricas!AH55=0,0,(Métricas!AH67/Métricas!AH55)))</f>
        <v>0.8203125</v>
      </c>
      <c r="AU50" s="134" t="n">
        <f aca="false">IF(Métricas!AI55="","",IF(Métricas!AI55=0,0,(Métricas!AI67/Métricas!AI55)))</f>
        <v>0.228260869565217</v>
      </c>
      <c r="AV50" s="134" t="str">
        <f aca="false">IF(Métricas!AJ55="","",IF(Métricas!AJ55=0,0,(Métricas!AJ67/Métricas!AJ55)))</f>
        <v/>
      </c>
      <c r="AW50" s="134" t="str">
        <f aca="false">IF(Métricas!AK55="","",IF(Métricas!AK55=0,0,(Métricas!AK67/Métricas!AK55)))</f>
        <v/>
      </c>
      <c r="AX50" s="134" t="str">
        <f aca="false">IF(Métricas!AL55="","",IF(Métricas!AL55=0,0,(Métricas!AL67/Métricas!AL55)))</f>
        <v/>
      </c>
      <c r="AY50" s="134" t="str">
        <f aca="false">IF(Métricas!AM55="","",IF(Métricas!AM55=0,0,(Métricas!AM67/Métricas!AM55)))</f>
        <v/>
      </c>
      <c r="AZ50" s="134" t="str">
        <f aca="false">IF(Métricas!AN55="","",IF(Métricas!AN55=0,0,(Métricas!AN67/Métricas!AN55)))</f>
        <v/>
      </c>
      <c r="BA50" s="134" t="str">
        <f aca="false">IF(Métricas!AO55="","",IF(Métricas!AO55=0,0,(Métricas!AO67/Métricas!AO55)))</f>
        <v/>
      </c>
      <c r="BB50" s="134" t="str">
        <f aca="false">IF(Métricas!AP55="","",IF(Métricas!AP55=0,0,(Métricas!AP67/Métricas!AP55)))</f>
        <v/>
      </c>
      <c r="BC50" s="134" t="str">
        <f aca="false">IF(Métricas!AQ55="","",IF(Métricas!AQ55=0,0,(Métricas!AQ67/Métricas!AQ55)))</f>
        <v/>
      </c>
      <c r="BD50" s="134" t="str">
        <f aca="false">IF(Métricas!AR55="","",IF(Métricas!AR55=0,0,(Métricas!AR67/Métricas!AR55)))</f>
        <v/>
      </c>
      <c r="BE50" s="134" t="str">
        <f aca="false">IF(Métricas!AS55="","",IF(Métricas!AS55=0,0,(Métricas!AS67/Métricas!AS55)))</f>
        <v/>
      </c>
      <c r="BF50" s="134" t="str">
        <f aca="false">IF(Métricas!AT55="","",IF(Métricas!AT55=0,0,(Métricas!AT67/Métricas!AT55)))</f>
        <v/>
      </c>
      <c r="BG50" s="134" t="str">
        <f aca="false">IF(Métricas!AU55="","",IF(Métricas!AU55=0,0,(Métricas!AU67/Métricas!AU55)))</f>
        <v/>
      </c>
      <c r="BH50" s="134" t="n">
        <f aca="false">IF(Métricas!AV55="","",IF(Métricas!AV55=0,0,(Métricas!AV67/Métricas!AV55)))</f>
        <v>1.01420454545455</v>
      </c>
      <c r="BI50" s="134" t="n">
        <f aca="false">IF(Métricas!AW55="","",IF(Métricas!AW55=0,0,(Métricas!AW67/Métricas!AW55)))</f>
        <v>0.835227272727273</v>
      </c>
      <c r="BJ50" s="134" t="str">
        <f aca="false">IF(Métricas!AX55="","",IF(Métricas!AX55=0,0,(Métricas!AX67/Métricas!AX55)))</f>
        <v/>
      </c>
      <c r="BK50" s="134" t="str">
        <f aca="false">IF(Métricas!AY55="","",IF(Métricas!AY55=0,0,(Métricas!AY67/Métricas!AY55)))</f>
        <v/>
      </c>
      <c r="BL50" s="134" t="str">
        <f aca="false">IF(Métricas!AZ55="","",IF(Métricas!AZ55=0,0,(Métricas!AZ67/Métricas!AZ55)))</f>
        <v/>
      </c>
      <c r="BM50" s="134" t="str">
        <f aca="false">IF(Métricas!BA55="","",IF(Métricas!BA55=0,0,(Métricas!BA67/Métricas!BA55)))</f>
        <v/>
      </c>
      <c r="BN50" s="134" t="str">
        <f aca="false">IF(Métricas!BB55="","",IF(Métricas!BB55=0,0,(Métricas!BB67/Métricas!BB55)))</f>
        <v/>
      </c>
    </row>
    <row r="51" customFormat="false" ht="26.4" hidden="false" customHeight="false" outlineLevel="0" collapsed="false">
      <c r="A51" s="141"/>
      <c r="B51" s="152"/>
      <c r="C51" s="153" t="s">
        <v>19</v>
      </c>
      <c r="D51" s="159"/>
      <c r="E51" s="155"/>
      <c r="F51" s="154"/>
      <c r="G51" s="156"/>
      <c r="H51" s="150" t="s">
        <v>120</v>
      </c>
      <c r="I51" s="150" t="n">
        <v>0.95</v>
      </c>
      <c r="J51" s="132" t="n">
        <f aca="false">I51</f>
        <v>0.95</v>
      </c>
      <c r="K51" s="132" t="s">
        <v>119</v>
      </c>
      <c r="L51" s="132" t="n">
        <f aca="false">N51</f>
        <v>1</v>
      </c>
      <c r="M51" s="151" t="s">
        <v>118</v>
      </c>
      <c r="N51" s="151" t="n">
        <v>1</v>
      </c>
      <c r="O51" s="134" t="str">
        <f aca="false">IF(Métricas!C56="","",IF(Métricas!C56=0,0,(Métricas!C68/Métricas!C56)))</f>
        <v/>
      </c>
      <c r="P51" s="134" t="str">
        <f aca="false">IF(Métricas!D56="","",IF(Métricas!D56=0,0,(Métricas!D68/Métricas!D56)))</f>
        <v/>
      </c>
      <c r="Q51" s="134" t="str">
        <f aca="false">IF(Métricas!E56="","",IF(Métricas!E56=0,0,(Métricas!E68/Métricas!E56)))</f>
        <v/>
      </c>
      <c r="R51" s="134" t="str">
        <f aca="false">IF(Métricas!F56="","",IF(Métricas!F56=0,0,(Métricas!F68/Métricas!F56)))</f>
        <v/>
      </c>
      <c r="S51" s="134" t="str">
        <f aca="false">IF(Métricas!G56="","",IF(Métricas!G56=0,0,(Métricas!G68/Métricas!G56)))</f>
        <v/>
      </c>
      <c r="T51" s="134" t="str">
        <f aca="false">IF(Métricas!H56="","",IF(Métricas!H56=0,0,(Métricas!H68/Métricas!H56)))</f>
        <v/>
      </c>
      <c r="U51" s="134" t="str">
        <f aca="false">IF(Métricas!I56="","",IF(Métricas!I56=0,0,(Métricas!I68/Métricas!I56)))</f>
        <v/>
      </c>
      <c r="V51" s="134" t="str">
        <f aca="false">IF(Métricas!J56="","",IF(Métricas!J56=0,0,(Métricas!J68/Métricas!J56)))</f>
        <v/>
      </c>
      <c r="W51" s="134" t="str">
        <f aca="false">IF(Métricas!K56="","",IF(Métricas!K56=0,0,(Métricas!K68/Métricas!K56)))</f>
        <v/>
      </c>
      <c r="X51" s="134" t="str">
        <f aca="false">IF(Métricas!L56="","",IF(Métricas!L56=0,0,(Métricas!L68/Métricas!L56)))</f>
        <v/>
      </c>
      <c r="Y51" s="134" t="str">
        <f aca="false">IF(Métricas!M56="","",IF(Métricas!M56=0,0,(Métricas!M68/Métricas!M56)))</f>
        <v/>
      </c>
      <c r="Z51" s="134" t="str">
        <f aca="false">IF(Métricas!N56="","",IF(Métricas!N56=0,0,(Métricas!N68/Métricas!N56)))</f>
        <v/>
      </c>
      <c r="AA51" s="134" t="str">
        <f aca="false">IF(Métricas!O56="","",IF(Métricas!O56=0,0,(Métricas!O68/Métricas!O56)))</f>
        <v/>
      </c>
      <c r="AB51" s="134" t="str">
        <f aca="false">IF(Métricas!P56="","",IF(Métricas!P56=0,0,(Métricas!P68/Métricas!P56)))</f>
        <v/>
      </c>
      <c r="AC51" s="134" t="str">
        <f aca="false">IF(Métricas!Q56="","",IF(Métricas!Q56=0,0,(Métricas!Q68/Métricas!Q56)))</f>
        <v/>
      </c>
      <c r="AD51" s="134" t="str">
        <f aca="false">IF(Métricas!R56="","",IF(Métricas!R56=0,0,(Métricas!R68/Métricas!R56)))</f>
        <v/>
      </c>
      <c r="AE51" s="134" t="str">
        <f aca="false">IF(Métricas!S56="","",IF(Métricas!S56=0,0,(Métricas!S68/Métricas!S56)))</f>
        <v/>
      </c>
      <c r="AF51" s="134" t="str">
        <f aca="false">IF(Métricas!T56="","",IF(Métricas!T56=0,0,(Métricas!T68/Métricas!T56)))</f>
        <v/>
      </c>
      <c r="AG51" s="134" t="str">
        <f aca="false">IF(Métricas!U56="","",IF(Métricas!U56=0,0,(Métricas!U68/Métricas!U56)))</f>
        <v/>
      </c>
      <c r="AH51" s="134" t="str">
        <f aca="false">IF(Métricas!V56="","",IF(Métricas!V56=0,0,(Métricas!V68/Métricas!V56)))</f>
        <v/>
      </c>
      <c r="AI51" s="134" t="str">
        <f aca="false">IF(Métricas!W56="","",IF(Métricas!W56=0,0,(Métricas!W68/Métricas!W56)))</f>
        <v/>
      </c>
      <c r="AJ51" s="134" t="str">
        <f aca="false">IF(Métricas!X56="","",IF(Métricas!X56=0,0,(Métricas!X68/Métricas!X56)))</f>
        <v/>
      </c>
      <c r="AK51" s="134" t="str">
        <f aca="false">IF(Métricas!Y56="","",IF(Métricas!Y56=0,0,(Métricas!Y68/Métricas!Y56)))</f>
        <v/>
      </c>
      <c r="AL51" s="134" t="str">
        <f aca="false">IF(Métricas!Z56="","",IF(Métricas!Z56=0,0,(Métricas!Z68/Métricas!Z56)))</f>
        <v/>
      </c>
      <c r="AM51" s="134" t="str">
        <f aca="false">IF(Métricas!AA56="","",IF(Métricas!AA56=0,0,(Métricas!AA68/Métricas!AA56)))</f>
        <v/>
      </c>
      <c r="AN51" s="134" t="str">
        <f aca="false">IF(Métricas!AB56="","",IF(Métricas!AB56=0,0,(Métricas!AB68/Métricas!AB56)))</f>
        <v/>
      </c>
      <c r="AO51" s="134" t="str">
        <f aca="false">IF(Métricas!AC56="","",IF(Métricas!AC56=0,0,(Métricas!AC68/Métricas!AC56)))</f>
        <v/>
      </c>
      <c r="AP51" s="134" t="str">
        <f aca="false">IF(Métricas!AD56="","",IF(Métricas!AD56=0,0,(Métricas!AD68/Métricas!AD56)))</f>
        <v/>
      </c>
      <c r="AQ51" s="134" t="str">
        <f aca="false">IF(Métricas!AE56="","",IF(Métricas!AE56=0,0,(Métricas!AE68/Métricas!AE56)))</f>
        <v/>
      </c>
      <c r="AR51" s="134" t="str">
        <f aca="false">IF(Métricas!AF56="","",IF(Métricas!AF56=0,0,(Métricas!AF68/Métricas!AF56)))</f>
        <v/>
      </c>
      <c r="AS51" s="134" t="str">
        <f aca="false">IF(Métricas!AG56="","",IF(Métricas!AG56=0,0,(Métricas!AG68/Métricas!AG56)))</f>
        <v/>
      </c>
      <c r="AT51" s="134" t="n">
        <f aca="false">IF(Métricas!AH56="","",IF(Métricas!AH56=0,0,(Métricas!AH68/Métricas!AH56)))</f>
        <v>0.90234375</v>
      </c>
      <c r="AU51" s="134" t="n">
        <f aca="false">IF(Métricas!AI56="","",IF(Métricas!AI56=0,0,(Métricas!AI68/Métricas!AI56)))</f>
        <v>0.798913043478261</v>
      </c>
      <c r="AV51" s="134" t="str">
        <f aca="false">IF(Métricas!AJ56="","",IF(Métricas!AJ56=0,0,(Métricas!AJ68/Métricas!AJ56)))</f>
        <v/>
      </c>
      <c r="AW51" s="134" t="str">
        <f aca="false">IF(Métricas!AK56="","",IF(Métricas!AK56=0,0,(Métricas!AK68/Métricas!AK56)))</f>
        <v/>
      </c>
      <c r="AX51" s="134" t="str">
        <f aca="false">IF(Métricas!AL56="","",IF(Métricas!AL56=0,0,(Métricas!AL68/Métricas!AL56)))</f>
        <v/>
      </c>
      <c r="AY51" s="134" t="str">
        <f aca="false">IF(Métricas!AM56="","",IF(Métricas!AM56=0,0,(Métricas!AM68/Métricas!AM56)))</f>
        <v/>
      </c>
      <c r="AZ51" s="134" t="str">
        <f aca="false">IF(Métricas!AN56="","",IF(Métricas!AN56=0,0,(Métricas!AN68/Métricas!AN56)))</f>
        <v/>
      </c>
      <c r="BA51" s="134" t="str">
        <f aca="false">IF(Métricas!AO56="","",IF(Métricas!AO56=0,0,(Métricas!AO68/Métricas!AO56)))</f>
        <v/>
      </c>
      <c r="BB51" s="134" t="str">
        <f aca="false">IF(Métricas!AP56="","",IF(Métricas!AP56=0,0,(Métricas!AP68/Métricas!AP56)))</f>
        <v/>
      </c>
      <c r="BC51" s="134" t="str">
        <f aca="false">IF(Métricas!AQ56="","",IF(Métricas!AQ56=0,0,(Métricas!AQ68/Métricas!AQ56)))</f>
        <v/>
      </c>
      <c r="BD51" s="134" t="str">
        <f aca="false">IF(Métricas!AR56="","",IF(Métricas!AR56=0,0,(Métricas!AR68/Métricas!AR56)))</f>
        <v/>
      </c>
      <c r="BE51" s="134" t="str">
        <f aca="false">IF(Métricas!AS56="","",IF(Métricas!AS56=0,0,(Métricas!AS68/Métricas!AS56)))</f>
        <v/>
      </c>
      <c r="BF51" s="134" t="str">
        <f aca="false">IF(Métricas!AT56="","",IF(Métricas!AT56=0,0,(Métricas!AT68/Métricas!AT56)))</f>
        <v/>
      </c>
      <c r="BG51" s="134" t="str">
        <f aca="false">IF(Métricas!AU56="","",IF(Métricas!AU56=0,0,(Métricas!AU68/Métricas!AU56)))</f>
        <v/>
      </c>
      <c r="BH51" s="134" t="str">
        <f aca="false">IF(Métricas!AV56="","",IF(Métricas!AV56=0,0,(Métricas!AV68/Métricas!AV56)))</f>
        <v/>
      </c>
      <c r="BI51" s="134" t="str">
        <f aca="false">IF(Métricas!AW56="","",IF(Métricas!AW56=0,0,(Métricas!AW68/Métricas!AW56)))</f>
        <v/>
      </c>
      <c r="BJ51" s="134" t="str">
        <f aca="false">IF(Métricas!AX56="","",IF(Métricas!AX56=0,0,(Métricas!AX68/Métricas!AX56)))</f>
        <v/>
      </c>
      <c r="BK51" s="134" t="str">
        <f aca="false">IF(Métricas!AY56="","",IF(Métricas!AY56=0,0,(Métricas!AY68/Métricas!AY56)))</f>
        <v/>
      </c>
      <c r="BL51" s="134" t="str">
        <f aca="false">IF(Métricas!AZ56="","",IF(Métricas!AZ56=0,0,(Métricas!AZ68/Métricas!AZ56)))</f>
        <v/>
      </c>
      <c r="BM51" s="134" t="str">
        <f aca="false">IF(Métricas!BA56="","",IF(Métricas!BA56=0,0,(Métricas!BA68/Métricas!BA56)))</f>
        <v/>
      </c>
      <c r="BN51" s="134" t="str">
        <f aca="false">IF(Métricas!BB56="","",IF(Métricas!BB56=0,0,(Métricas!BB68/Métricas!BB56)))</f>
        <v/>
      </c>
    </row>
    <row r="52" customFormat="false" ht="26.4" hidden="false" customHeight="false" outlineLevel="0" collapsed="false">
      <c r="A52" s="141"/>
      <c r="B52" s="152"/>
      <c r="C52" s="153" t="s">
        <v>20</v>
      </c>
      <c r="D52" s="159"/>
      <c r="E52" s="155"/>
      <c r="F52" s="154"/>
      <c r="G52" s="156"/>
      <c r="H52" s="150" t="s">
        <v>120</v>
      </c>
      <c r="I52" s="150" t="n">
        <v>0.95</v>
      </c>
      <c r="J52" s="132" t="n">
        <f aca="false">I52</f>
        <v>0.95</v>
      </c>
      <c r="K52" s="132" t="s">
        <v>119</v>
      </c>
      <c r="L52" s="132" t="n">
        <f aca="false">N52</f>
        <v>1</v>
      </c>
      <c r="M52" s="151" t="s">
        <v>118</v>
      </c>
      <c r="N52" s="151" t="n">
        <v>1</v>
      </c>
      <c r="O52" s="134" t="str">
        <f aca="false">IF(Métricas!C57="","",IF(Métricas!C57=0,0,(Métricas!C69/Métricas!C57)))</f>
        <v/>
      </c>
      <c r="P52" s="134" t="str">
        <f aca="false">IF(Métricas!D57="","",IF(Métricas!D57=0,0,(Métricas!D69/Métricas!D57)))</f>
        <v/>
      </c>
      <c r="Q52" s="134" t="str">
        <f aca="false">IF(Métricas!E57="","",IF(Métricas!E57=0,0,(Métricas!E69/Métricas!E57)))</f>
        <v/>
      </c>
      <c r="R52" s="134" t="str">
        <f aca="false">IF(Métricas!F57="","",IF(Métricas!F57=0,0,(Métricas!F69/Métricas!F57)))</f>
        <v/>
      </c>
      <c r="S52" s="134" t="str">
        <f aca="false">IF(Métricas!G57="","",IF(Métricas!G57=0,0,(Métricas!G69/Métricas!G57)))</f>
        <v/>
      </c>
      <c r="T52" s="134" t="str">
        <f aca="false">IF(Métricas!H57="","",IF(Métricas!H57=0,0,(Métricas!H69/Métricas!H57)))</f>
        <v/>
      </c>
      <c r="U52" s="134" t="str">
        <f aca="false">IF(Métricas!I57="","",IF(Métricas!I57=0,0,(Métricas!I69/Métricas!I57)))</f>
        <v/>
      </c>
      <c r="V52" s="134" t="str">
        <f aca="false">IF(Métricas!J57="","",IF(Métricas!J57=0,0,(Métricas!J69/Métricas!J57)))</f>
        <v/>
      </c>
      <c r="W52" s="134" t="str">
        <f aca="false">IF(Métricas!K57="","",IF(Métricas!K57=0,0,(Métricas!K69/Métricas!K57)))</f>
        <v/>
      </c>
      <c r="X52" s="134" t="str">
        <f aca="false">IF(Métricas!L57="","",IF(Métricas!L57=0,0,(Métricas!L69/Métricas!L57)))</f>
        <v/>
      </c>
      <c r="Y52" s="134" t="str">
        <f aca="false">IF(Métricas!M57="","",IF(Métricas!M57=0,0,(Métricas!M69/Métricas!M57)))</f>
        <v/>
      </c>
      <c r="Z52" s="134" t="str">
        <f aca="false">IF(Métricas!N57="","",IF(Métricas!N57=0,0,(Métricas!N69/Métricas!N57)))</f>
        <v/>
      </c>
      <c r="AA52" s="134" t="str">
        <f aca="false">IF(Métricas!O57="","",IF(Métricas!O57=0,0,(Métricas!O69/Métricas!O57)))</f>
        <v/>
      </c>
      <c r="AB52" s="134" t="str">
        <f aca="false">IF(Métricas!P57="","",IF(Métricas!P57=0,0,(Métricas!P69/Métricas!P57)))</f>
        <v/>
      </c>
      <c r="AC52" s="134" t="str">
        <f aca="false">IF(Métricas!Q57="","",IF(Métricas!Q57=0,0,(Métricas!Q69/Métricas!Q57)))</f>
        <v/>
      </c>
      <c r="AD52" s="134" t="str">
        <f aca="false">IF(Métricas!R57="","",IF(Métricas!R57=0,0,(Métricas!R69/Métricas!R57)))</f>
        <v/>
      </c>
      <c r="AE52" s="134" t="str">
        <f aca="false">IF(Métricas!S57="","",IF(Métricas!S57=0,0,(Métricas!S69/Métricas!S57)))</f>
        <v/>
      </c>
      <c r="AF52" s="134" t="str">
        <f aca="false">IF(Métricas!T57="","",IF(Métricas!T57=0,0,(Métricas!T69/Métricas!T57)))</f>
        <v/>
      </c>
      <c r="AG52" s="134" t="str">
        <f aca="false">IF(Métricas!U57="","",IF(Métricas!U57=0,0,(Métricas!U69/Métricas!U57)))</f>
        <v/>
      </c>
      <c r="AH52" s="134" t="str">
        <f aca="false">IF(Métricas!V57="","",IF(Métricas!V57=0,0,(Métricas!V69/Métricas!V57)))</f>
        <v/>
      </c>
      <c r="AI52" s="134" t="str">
        <f aca="false">IF(Métricas!W57="","",IF(Métricas!W57=0,0,(Métricas!W69/Métricas!W57)))</f>
        <v/>
      </c>
      <c r="AJ52" s="134" t="str">
        <f aca="false">IF(Métricas!X57="","",IF(Métricas!X57=0,0,(Métricas!X69/Métricas!X57)))</f>
        <v/>
      </c>
      <c r="AK52" s="134" t="str">
        <f aca="false">IF(Métricas!Y57="","",IF(Métricas!Y57=0,0,(Métricas!Y69/Métricas!Y57)))</f>
        <v/>
      </c>
      <c r="AL52" s="134" t="str">
        <f aca="false">IF(Métricas!Z57="","",IF(Métricas!Z57=0,0,(Métricas!Z69/Métricas!Z57)))</f>
        <v/>
      </c>
      <c r="AM52" s="134" t="str">
        <f aca="false">IF(Métricas!AA57="","",IF(Métricas!AA57=0,0,(Métricas!AA69/Métricas!AA57)))</f>
        <v/>
      </c>
      <c r="AN52" s="134" t="str">
        <f aca="false">IF(Métricas!AB57="","",IF(Métricas!AB57=0,0,(Métricas!AB69/Métricas!AB57)))</f>
        <v/>
      </c>
      <c r="AO52" s="134" t="str">
        <f aca="false">IF(Métricas!AC57="","",IF(Métricas!AC57=0,0,(Métricas!AC69/Métricas!AC57)))</f>
        <v/>
      </c>
      <c r="AP52" s="134" t="str">
        <f aca="false">IF(Métricas!AD57="","",IF(Métricas!AD57=0,0,(Métricas!AD69/Métricas!AD57)))</f>
        <v/>
      </c>
      <c r="AQ52" s="134" t="str">
        <f aca="false">IF(Métricas!AE57="","",IF(Métricas!AE57=0,0,(Métricas!AE69/Métricas!AE57)))</f>
        <v/>
      </c>
      <c r="AR52" s="134" t="str">
        <f aca="false">IF(Métricas!AF57="","",IF(Métricas!AF57=0,0,(Métricas!AF69/Métricas!AF57)))</f>
        <v/>
      </c>
      <c r="AS52" s="134" t="str">
        <f aca="false">IF(Métricas!AG57="","",IF(Métricas!AG57=0,0,(Métricas!AG69/Métricas!AG57)))</f>
        <v/>
      </c>
      <c r="AT52" s="134" t="n">
        <f aca="false">IF(Métricas!AH57="","",IF(Métricas!AH57=0,0,(Métricas!AH69/Métricas!AH57)))</f>
        <v>1.06640625</v>
      </c>
      <c r="AU52" s="134" t="n">
        <f aca="false">IF(Métricas!AI57="","",IF(Métricas!AI57=0,0,(Métricas!AI69/Métricas!AI57)))</f>
        <v>1.14130434782609</v>
      </c>
      <c r="AV52" s="134" t="str">
        <f aca="false">IF(Métricas!AJ57="","",IF(Métricas!AJ57=0,0,(Métricas!AJ69/Métricas!AJ57)))</f>
        <v/>
      </c>
      <c r="AW52" s="134" t="str">
        <f aca="false">IF(Métricas!AK57="","",IF(Métricas!AK57=0,0,(Métricas!AK69/Métricas!AK57)))</f>
        <v/>
      </c>
      <c r="AX52" s="134" t="str">
        <f aca="false">IF(Métricas!AL57="","",IF(Métricas!AL57=0,0,(Métricas!AL69/Métricas!AL57)))</f>
        <v/>
      </c>
      <c r="AY52" s="134" t="str">
        <f aca="false">IF(Métricas!AM57="","",IF(Métricas!AM57=0,0,(Métricas!AM69/Métricas!AM57)))</f>
        <v/>
      </c>
      <c r="AZ52" s="134" t="str">
        <f aca="false">IF(Métricas!AN57="","",IF(Métricas!AN57=0,0,(Métricas!AN69/Métricas!AN57)))</f>
        <v/>
      </c>
      <c r="BA52" s="134" t="str">
        <f aca="false">IF(Métricas!AO57="","",IF(Métricas!AO57=0,0,(Métricas!AO69/Métricas!AO57)))</f>
        <v/>
      </c>
      <c r="BB52" s="134" t="str">
        <f aca="false">IF(Métricas!AP57="","",IF(Métricas!AP57=0,0,(Métricas!AP69/Métricas!AP57)))</f>
        <v/>
      </c>
      <c r="BC52" s="134" t="str">
        <f aca="false">IF(Métricas!AQ57="","",IF(Métricas!AQ57=0,0,(Métricas!AQ69/Métricas!AQ57)))</f>
        <v/>
      </c>
      <c r="BD52" s="134" t="str">
        <f aca="false">IF(Métricas!AR57="","",IF(Métricas!AR57=0,0,(Métricas!AR69/Métricas!AR57)))</f>
        <v/>
      </c>
      <c r="BE52" s="134" t="str">
        <f aca="false">IF(Métricas!AS57="","",IF(Métricas!AS57=0,0,(Métricas!AS69/Métricas!AS57)))</f>
        <v/>
      </c>
      <c r="BF52" s="134" t="str">
        <f aca="false">IF(Métricas!AT57="","",IF(Métricas!AT57=0,0,(Métricas!AT69/Métricas!AT57)))</f>
        <v/>
      </c>
      <c r="BG52" s="134" t="str">
        <f aca="false">IF(Métricas!AU57="","",IF(Métricas!AU57=0,0,(Métricas!AU69/Métricas!AU57)))</f>
        <v/>
      </c>
      <c r="BH52" s="134" t="str">
        <f aca="false">IF(Métricas!AV57="","",IF(Métricas!AV57=0,0,(Métricas!AV69/Métricas!AV57)))</f>
        <v/>
      </c>
      <c r="BI52" s="134" t="str">
        <f aca="false">IF(Métricas!AW57="","",IF(Métricas!AW57=0,0,(Métricas!AW69/Métricas!AW57)))</f>
        <v/>
      </c>
      <c r="BJ52" s="134" t="str">
        <f aca="false">IF(Métricas!AX57="","",IF(Métricas!AX57=0,0,(Métricas!AX69/Métricas!AX57)))</f>
        <v/>
      </c>
      <c r="BK52" s="134" t="str">
        <f aca="false">IF(Métricas!AY57="","",IF(Métricas!AY57=0,0,(Métricas!AY69/Métricas!AY57)))</f>
        <v/>
      </c>
      <c r="BL52" s="134" t="str">
        <f aca="false">IF(Métricas!AZ57="","",IF(Métricas!AZ57=0,0,(Métricas!AZ69/Métricas!AZ57)))</f>
        <v/>
      </c>
      <c r="BM52" s="134" t="str">
        <f aca="false">IF(Métricas!BA57="","",IF(Métricas!BA57=0,0,(Métricas!BA69/Métricas!BA57)))</f>
        <v/>
      </c>
      <c r="BN52" s="134" t="str">
        <f aca="false">IF(Métricas!BB57="","",IF(Métricas!BB57=0,0,(Métricas!BB69/Métricas!BB57)))</f>
        <v/>
      </c>
    </row>
    <row r="53" customFormat="false" ht="26.4" hidden="false" customHeight="false" outlineLevel="0" collapsed="false">
      <c r="A53" s="141"/>
      <c r="B53" s="152"/>
      <c r="C53" s="153" t="s">
        <v>21</v>
      </c>
      <c r="D53" s="159"/>
      <c r="E53" s="155"/>
      <c r="F53" s="154"/>
      <c r="G53" s="156"/>
      <c r="H53" s="150" t="s">
        <v>120</v>
      </c>
      <c r="I53" s="150" t="n">
        <v>0.95</v>
      </c>
      <c r="J53" s="132" t="n">
        <f aca="false">I53</f>
        <v>0.95</v>
      </c>
      <c r="K53" s="132" t="s">
        <v>119</v>
      </c>
      <c r="L53" s="132" t="n">
        <f aca="false">N53</f>
        <v>1</v>
      </c>
      <c r="M53" s="151" t="s">
        <v>118</v>
      </c>
      <c r="N53" s="151" t="n">
        <v>1</v>
      </c>
      <c r="O53" s="134" t="str">
        <f aca="false">IF(Métricas!C58="","",IF(Métricas!C58=0,0,(Métricas!C70/Métricas!C58)))</f>
        <v/>
      </c>
      <c r="P53" s="134" t="str">
        <f aca="false">IF(Métricas!D58="","",IF(Métricas!D58=0,0,(Métricas!D70/Métricas!D58)))</f>
        <v/>
      </c>
      <c r="Q53" s="134" t="str">
        <f aca="false">IF(Métricas!E58="","",IF(Métricas!E58=0,0,(Métricas!E70/Métricas!E58)))</f>
        <v/>
      </c>
      <c r="R53" s="134" t="str">
        <f aca="false">IF(Métricas!F58="","",IF(Métricas!F58=0,0,(Métricas!F70/Métricas!F58)))</f>
        <v/>
      </c>
      <c r="S53" s="134" t="str">
        <f aca="false">IF(Métricas!G58="","",IF(Métricas!G58=0,0,(Métricas!G70/Métricas!G58)))</f>
        <v/>
      </c>
      <c r="T53" s="134" t="str">
        <f aca="false">IF(Métricas!H58="","",IF(Métricas!H58=0,0,(Métricas!H70/Métricas!H58)))</f>
        <v/>
      </c>
      <c r="U53" s="134" t="str">
        <f aca="false">IF(Métricas!I58="","",IF(Métricas!I58=0,0,(Métricas!I70/Métricas!I58)))</f>
        <v/>
      </c>
      <c r="V53" s="134" t="str">
        <f aca="false">IF(Métricas!J58="","",IF(Métricas!J58=0,0,(Métricas!J70/Métricas!J58)))</f>
        <v/>
      </c>
      <c r="W53" s="134" t="str">
        <f aca="false">IF(Métricas!K58="","",IF(Métricas!K58=0,0,(Métricas!K70/Métricas!K58)))</f>
        <v/>
      </c>
      <c r="X53" s="134" t="str">
        <f aca="false">IF(Métricas!L58="","",IF(Métricas!L58=0,0,(Métricas!L70/Métricas!L58)))</f>
        <v/>
      </c>
      <c r="Y53" s="134" t="str">
        <f aca="false">IF(Métricas!M58="","",IF(Métricas!M58=0,0,(Métricas!M70/Métricas!M58)))</f>
        <v/>
      </c>
      <c r="Z53" s="134" t="str">
        <f aca="false">IF(Métricas!N58="","",IF(Métricas!N58=0,0,(Métricas!N70/Métricas!N58)))</f>
        <v/>
      </c>
      <c r="AA53" s="134" t="str">
        <f aca="false">IF(Métricas!O58="","",IF(Métricas!O58=0,0,(Métricas!O70/Métricas!O58)))</f>
        <v/>
      </c>
      <c r="AB53" s="134" t="str">
        <f aca="false">IF(Métricas!P58="","",IF(Métricas!P58=0,0,(Métricas!P70/Métricas!P58)))</f>
        <v/>
      </c>
      <c r="AC53" s="134" t="str">
        <f aca="false">IF(Métricas!Q58="","",IF(Métricas!Q58=0,0,(Métricas!Q70/Métricas!Q58)))</f>
        <v/>
      </c>
      <c r="AD53" s="134" t="str">
        <f aca="false">IF(Métricas!R58="","",IF(Métricas!R58=0,0,(Métricas!R70/Métricas!R58)))</f>
        <v/>
      </c>
      <c r="AE53" s="134" t="str">
        <f aca="false">IF(Métricas!S58="","",IF(Métricas!S58=0,0,(Métricas!S70/Métricas!S58)))</f>
        <v/>
      </c>
      <c r="AF53" s="134" t="str">
        <f aca="false">IF(Métricas!T58="","",IF(Métricas!T58=0,0,(Métricas!T70/Métricas!T58)))</f>
        <v/>
      </c>
      <c r="AG53" s="134" t="str">
        <f aca="false">IF(Métricas!U58="","",IF(Métricas!U58=0,0,(Métricas!U70/Métricas!U58)))</f>
        <v/>
      </c>
      <c r="AH53" s="134" t="str">
        <f aca="false">IF(Métricas!V58="","",IF(Métricas!V58=0,0,(Métricas!V70/Métricas!V58)))</f>
        <v/>
      </c>
      <c r="AI53" s="134" t="str">
        <f aca="false">IF(Métricas!W58="","",IF(Métricas!W58=0,0,(Métricas!W70/Métricas!W58)))</f>
        <v/>
      </c>
      <c r="AJ53" s="134" t="str">
        <f aca="false">IF(Métricas!X58="","",IF(Métricas!X58=0,0,(Métricas!X70/Métricas!X58)))</f>
        <v/>
      </c>
      <c r="AK53" s="134" t="str">
        <f aca="false">IF(Métricas!Y58="","",IF(Métricas!Y58=0,0,(Métricas!Y70/Métricas!Y58)))</f>
        <v/>
      </c>
      <c r="AL53" s="134" t="str">
        <f aca="false">IF(Métricas!Z58="","",IF(Métricas!Z58=0,0,(Métricas!Z70/Métricas!Z58)))</f>
        <v/>
      </c>
      <c r="AM53" s="134" t="str">
        <f aca="false">IF(Métricas!AA58="","",IF(Métricas!AA58=0,0,(Métricas!AA70/Métricas!AA58)))</f>
        <v/>
      </c>
      <c r="AN53" s="134" t="str">
        <f aca="false">IF(Métricas!AB58="","",IF(Métricas!AB58=0,0,(Métricas!AB70/Métricas!AB58)))</f>
        <v/>
      </c>
      <c r="AO53" s="134" t="str">
        <f aca="false">IF(Métricas!AC58="","",IF(Métricas!AC58=0,0,(Métricas!AC70/Métricas!AC58)))</f>
        <v/>
      </c>
      <c r="AP53" s="134" t="str">
        <f aca="false">IF(Métricas!AD58="","",IF(Métricas!AD58=0,0,(Métricas!AD70/Métricas!AD58)))</f>
        <v/>
      </c>
      <c r="AQ53" s="134" t="str">
        <f aca="false">IF(Métricas!AE58="","",IF(Métricas!AE58=0,0,(Métricas!AE70/Métricas!AE58)))</f>
        <v/>
      </c>
      <c r="AR53" s="134" t="str">
        <f aca="false">IF(Métricas!AF58="","",IF(Métricas!AF58=0,0,(Métricas!AF70/Métricas!AF58)))</f>
        <v/>
      </c>
      <c r="AS53" s="134" t="str">
        <f aca="false">IF(Métricas!AG58="","",IF(Métricas!AG58=0,0,(Métricas!AG70/Métricas!AG58)))</f>
        <v/>
      </c>
      <c r="AT53" s="134" t="n">
        <f aca="false">IF(Métricas!AH58="","",IF(Métricas!AH58=0,0,(Métricas!AH70/Métricas!AH58)))</f>
        <v>1.3125</v>
      </c>
      <c r="AU53" s="134" t="n">
        <f aca="false">IF(Métricas!AI58="","",IF(Métricas!AI58=0,0,(Métricas!AI70/Métricas!AI58)))</f>
        <v>1.3125</v>
      </c>
      <c r="AV53" s="134" t="str">
        <f aca="false">IF(Métricas!AJ58="","",IF(Métricas!AJ58=0,0,(Métricas!AJ70/Métricas!AJ58)))</f>
        <v/>
      </c>
      <c r="AW53" s="134" t="str">
        <f aca="false">IF(Métricas!AK58="","",IF(Métricas!AK58=0,0,(Métricas!AK70/Métricas!AK58)))</f>
        <v/>
      </c>
      <c r="AX53" s="134" t="str">
        <f aca="false">IF(Métricas!AL58="","",IF(Métricas!AL58=0,0,(Métricas!AL70/Métricas!AL58)))</f>
        <v/>
      </c>
      <c r="AY53" s="134" t="str">
        <f aca="false">IF(Métricas!AM58="","",IF(Métricas!AM58=0,0,(Métricas!AM70/Métricas!AM58)))</f>
        <v/>
      </c>
      <c r="AZ53" s="134" t="str">
        <f aca="false">IF(Métricas!AN58="","",IF(Métricas!AN58=0,0,(Métricas!AN70/Métricas!AN58)))</f>
        <v/>
      </c>
      <c r="BA53" s="134" t="str">
        <f aca="false">IF(Métricas!AO58="","",IF(Métricas!AO58=0,0,(Métricas!AO70/Métricas!AO58)))</f>
        <v/>
      </c>
      <c r="BB53" s="134" t="str">
        <f aca="false">IF(Métricas!AP58="","",IF(Métricas!AP58=0,0,(Métricas!AP70/Métricas!AP58)))</f>
        <v/>
      </c>
      <c r="BC53" s="134" t="str">
        <f aca="false">IF(Métricas!AQ58="","",IF(Métricas!AQ58=0,0,(Métricas!AQ70/Métricas!AQ58)))</f>
        <v/>
      </c>
      <c r="BD53" s="134" t="str">
        <f aca="false">IF(Métricas!AR58="","",IF(Métricas!AR58=0,0,(Métricas!AR70/Métricas!AR58)))</f>
        <v/>
      </c>
      <c r="BE53" s="134" t="str">
        <f aca="false">IF(Métricas!AS58="","",IF(Métricas!AS58=0,0,(Métricas!AS70/Métricas!AS58)))</f>
        <v/>
      </c>
      <c r="BF53" s="134" t="str">
        <f aca="false">IF(Métricas!AT58="","",IF(Métricas!AT58=0,0,(Métricas!AT70/Métricas!AT58)))</f>
        <v/>
      </c>
      <c r="BG53" s="134" t="str">
        <f aca="false">IF(Métricas!AU58="","",IF(Métricas!AU58=0,0,(Métricas!AU70/Métricas!AU58)))</f>
        <v/>
      </c>
      <c r="BH53" s="134" t="str">
        <f aca="false">IF(Métricas!AV58="","",IF(Métricas!AV58=0,0,(Métricas!AV70/Métricas!AV58)))</f>
        <v/>
      </c>
      <c r="BI53" s="134" t="str">
        <f aca="false">IF(Métricas!AW58="","",IF(Métricas!AW58=0,0,(Métricas!AW70/Métricas!AW58)))</f>
        <v/>
      </c>
      <c r="BJ53" s="134" t="str">
        <f aca="false">IF(Métricas!AX58="","",IF(Métricas!AX58=0,0,(Métricas!AX70/Métricas!AX58)))</f>
        <v/>
      </c>
      <c r="BK53" s="134" t="str">
        <f aca="false">IF(Métricas!AY58="","",IF(Métricas!AY58=0,0,(Métricas!AY70/Métricas!AY58)))</f>
        <v/>
      </c>
      <c r="BL53" s="134" t="str">
        <f aca="false">IF(Métricas!AZ58="","",IF(Métricas!AZ58=0,0,(Métricas!AZ70/Métricas!AZ58)))</f>
        <v/>
      </c>
      <c r="BM53" s="134" t="str">
        <f aca="false">IF(Métricas!BA58="","",IF(Métricas!BA58=0,0,(Métricas!BA70/Métricas!BA58)))</f>
        <v/>
      </c>
      <c r="BN53" s="134" t="str">
        <f aca="false">IF(Métricas!BB58="","",IF(Métricas!BB58=0,0,(Métricas!BB70/Métricas!BB58)))</f>
        <v/>
      </c>
    </row>
    <row r="54" customFormat="false" ht="26.4" hidden="false" customHeight="false" outlineLevel="0" collapsed="false">
      <c r="A54" s="141"/>
      <c r="B54" s="160"/>
      <c r="C54" s="153" t="s">
        <v>22</v>
      </c>
      <c r="D54" s="159"/>
      <c r="E54" s="155"/>
      <c r="F54" s="154"/>
      <c r="G54" s="156"/>
      <c r="H54" s="150" t="s">
        <v>120</v>
      </c>
      <c r="I54" s="150" t="n">
        <v>0.95</v>
      </c>
      <c r="J54" s="132" t="n">
        <f aca="false">I54</f>
        <v>0.95</v>
      </c>
      <c r="K54" s="132" t="s">
        <v>119</v>
      </c>
      <c r="L54" s="132" t="n">
        <f aca="false">N54</f>
        <v>1</v>
      </c>
      <c r="M54" s="151" t="s">
        <v>118</v>
      </c>
      <c r="N54" s="151" t="n">
        <v>1</v>
      </c>
      <c r="O54" s="134" t="str">
        <f aca="false">IF(Métricas!C59="","",IF(Métricas!C59=0,0,(Métricas!C71/Métricas!C59)))</f>
        <v/>
      </c>
      <c r="P54" s="134" t="str">
        <f aca="false">IF(Métricas!D59="","",IF(Métricas!D59=0,0,(Métricas!D71/Métricas!D59)))</f>
        <v/>
      </c>
      <c r="Q54" s="134" t="str">
        <f aca="false">IF(Métricas!E59="","",IF(Métricas!E59=0,0,(Métricas!E71/Métricas!E59)))</f>
        <v/>
      </c>
      <c r="R54" s="134" t="str">
        <f aca="false">IF(Métricas!F59="","",IF(Métricas!F59=0,0,(Métricas!F71/Métricas!F59)))</f>
        <v/>
      </c>
      <c r="S54" s="134" t="str">
        <f aca="false">IF(Métricas!G59="","",IF(Métricas!G59=0,0,(Métricas!G71/Métricas!G59)))</f>
        <v/>
      </c>
      <c r="T54" s="134" t="str">
        <f aca="false">IF(Métricas!H59="","",IF(Métricas!H59=0,0,(Métricas!H71/Métricas!H59)))</f>
        <v/>
      </c>
      <c r="U54" s="134" t="str">
        <f aca="false">IF(Métricas!I59="","",IF(Métricas!I59=0,0,(Métricas!I71/Métricas!I59)))</f>
        <v/>
      </c>
      <c r="V54" s="134" t="str">
        <f aca="false">IF(Métricas!J59="","",IF(Métricas!J59=0,0,(Métricas!J71/Métricas!J59)))</f>
        <v/>
      </c>
      <c r="W54" s="134" t="str">
        <f aca="false">IF(Métricas!K59="","",IF(Métricas!K59=0,0,(Métricas!K71/Métricas!K59)))</f>
        <v/>
      </c>
      <c r="X54" s="134" t="str">
        <f aca="false">IF(Métricas!L59="","",IF(Métricas!L59=0,0,(Métricas!L71/Métricas!L59)))</f>
        <v/>
      </c>
      <c r="Y54" s="134" t="str">
        <f aca="false">IF(Métricas!M59="","",IF(Métricas!M59=0,0,(Métricas!M71/Métricas!M59)))</f>
        <v/>
      </c>
      <c r="Z54" s="134" t="str">
        <f aca="false">IF(Métricas!N59="","",IF(Métricas!N59=0,0,(Métricas!N71/Métricas!N59)))</f>
        <v/>
      </c>
      <c r="AA54" s="134" t="str">
        <f aca="false">IF(Métricas!O59="","",IF(Métricas!O59=0,0,(Métricas!O71/Métricas!O59)))</f>
        <v/>
      </c>
      <c r="AB54" s="134" t="str">
        <f aca="false">IF(Métricas!P59="","",IF(Métricas!P59=0,0,(Métricas!P71/Métricas!P59)))</f>
        <v/>
      </c>
      <c r="AC54" s="134" t="str">
        <f aca="false">IF(Métricas!Q59="","",IF(Métricas!Q59=0,0,(Métricas!Q71/Métricas!Q59)))</f>
        <v/>
      </c>
      <c r="AD54" s="134" t="str">
        <f aca="false">IF(Métricas!R59="","",IF(Métricas!R59=0,0,(Métricas!R71/Métricas!R59)))</f>
        <v/>
      </c>
      <c r="AE54" s="134" t="str">
        <f aca="false">IF(Métricas!S59="","",IF(Métricas!S59=0,0,(Métricas!S71/Métricas!S59)))</f>
        <v/>
      </c>
      <c r="AF54" s="134" t="str">
        <f aca="false">IF(Métricas!T59="","",IF(Métricas!T59=0,0,(Métricas!T71/Métricas!T59)))</f>
        <v/>
      </c>
      <c r="AG54" s="134" t="str">
        <f aca="false">IF(Métricas!U59="","",IF(Métricas!U59=0,0,(Métricas!U71/Métricas!U59)))</f>
        <v/>
      </c>
      <c r="AH54" s="134" t="str">
        <f aca="false">IF(Métricas!V59="","",IF(Métricas!V59=0,0,(Métricas!V71/Métricas!V59)))</f>
        <v/>
      </c>
      <c r="AI54" s="134" t="str">
        <f aca="false">IF(Métricas!W59="","",IF(Métricas!W59=0,0,(Métricas!W71/Métricas!W59)))</f>
        <v/>
      </c>
      <c r="AJ54" s="134" t="str">
        <f aca="false">IF(Métricas!X59="","",IF(Métricas!X59=0,0,(Métricas!X71/Métricas!X59)))</f>
        <v/>
      </c>
      <c r="AK54" s="134" t="str">
        <f aca="false">IF(Métricas!Y59="","",IF(Métricas!Y59=0,0,(Métricas!Y71/Métricas!Y59)))</f>
        <v/>
      </c>
      <c r="AL54" s="134" t="str">
        <f aca="false">IF(Métricas!Z59="","",IF(Métricas!Z59=0,0,(Métricas!Z71/Métricas!Z59)))</f>
        <v/>
      </c>
      <c r="AM54" s="134" t="str">
        <f aca="false">IF(Métricas!AA59="","",IF(Métricas!AA59=0,0,(Métricas!AA71/Métricas!AA59)))</f>
        <v/>
      </c>
      <c r="AN54" s="134" t="str">
        <f aca="false">IF(Métricas!AB59="","",IF(Métricas!AB59=0,0,(Métricas!AB71/Métricas!AB59)))</f>
        <v/>
      </c>
      <c r="AO54" s="134" t="str">
        <f aca="false">IF(Métricas!AC59="","",IF(Métricas!AC59=0,0,(Métricas!AC71/Métricas!AC59)))</f>
        <v/>
      </c>
      <c r="AP54" s="134" t="str">
        <f aca="false">IF(Métricas!AD59="","",IF(Métricas!AD59=0,0,(Métricas!AD71/Métricas!AD59)))</f>
        <v/>
      </c>
      <c r="AQ54" s="134" t="str">
        <f aca="false">IF(Métricas!AE59="","",IF(Métricas!AE59=0,0,(Métricas!AE71/Métricas!AE59)))</f>
        <v/>
      </c>
      <c r="AR54" s="134" t="str">
        <f aca="false">IF(Métricas!AF59="","",IF(Métricas!AF59=0,0,(Métricas!AF71/Métricas!AF59)))</f>
        <v/>
      </c>
      <c r="AS54" s="134" t="str">
        <f aca="false">IF(Métricas!AG59="","",IF(Métricas!AG59=0,0,(Métricas!AG71/Métricas!AG59)))</f>
        <v/>
      </c>
      <c r="AT54" s="134" t="n">
        <f aca="false">IF(Métricas!AH59="","",IF(Métricas!AH59=0,0,(Métricas!AH71/Métricas!AH59)))</f>
        <v>1.1484375</v>
      </c>
      <c r="AU54" s="134" t="n">
        <f aca="false">IF(Métricas!AI59="","",IF(Métricas!AI59=0,0,(Métricas!AI71/Métricas!AI59)))</f>
        <v>0.798913043478261</v>
      </c>
      <c r="AV54" s="134" t="str">
        <f aca="false">IF(Métricas!AJ59="","",IF(Métricas!AJ59=0,0,(Métricas!AJ71/Métricas!AJ59)))</f>
        <v/>
      </c>
      <c r="AW54" s="134" t="str">
        <f aca="false">IF(Métricas!AK59="","",IF(Métricas!AK59=0,0,(Métricas!AK71/Métricas!AK59)))</f>
        <v/>
      </c>
      <c r="AX54" s="134" t="str">
        <f aca="false">IF(Métricas!AL59="","",IF(Métricas!AL59=0,0,(Métricas!AL71/Métricas!AL59)))</f>
        <v/>
      </c>
      <c r="AY54" s="134" t="str">
        <f aca="false">IF(Métricas!AM59="","",IF(Métricas!AM59=0,0,(Métricas!AM71/Métricas!AM59)))</f>
        <v/>
      </c>
      <c r="AZ54" s="134" t="str">
        <f aca="false">IF(Métricas!AN59="","",IF(Métricas!AN59=0,0,(Métricas!AN71/Métricas!AN59)))</f>
        <v/>
      </c>
      <c r="BA54" s="134" t="str">
        <f aca="false">IF(Métricas!AO59="","",IF(Métricas!AO59=0,0,(Métricas!AO71/Métricas!AO59)))</f>
        <v/>
      </c>
      <c r="BB54" s="134" t="str">
        <f aca="false">IF(Métricas!AP59="","",IF(Métricas!AP59=0,0,(Métricas!AP71/Métricas!AP59)))</f>
        <v/>
      </c>
      <c r="BC54" s="134" t="str">
        <f aca="false">IF(Métricas!AQ59="","",IF(Métricas!AQ59=0,0,(Métricas!AQ71/Métricas!AQ59)))</f>
        <v/>
      </c>
      <c r="BD54" s="134" t="str">
        <f aca="false">IF(Métricas!AR59="","",IF(Métricas!AR59=0,0,(Métricas!AR71/Métricas!AR59)))</f>
        <v/>
      </c>
      <c r="BE54" s="134" t="str">
        <f aca="false">IF(Métricas!AS59="","",IF(Métricas!AS59=0,0,(Métricas!AS71/Métricas!AS59)))</f>
        <v/>
      </c>
      <c r="BF54" s="134" t="str">
        <f aca="false">IF(Métricas!AT59="","",IF(Métricas!AT59=0,0,(Métricas!AT71/Métricas!AT59)))</f>
        <v/>
      </c>
      <c r="BG54" s="134" t="str">
        <f aca="false">IF(Métricas!AU59="","",IF(Métricas!AU59=0,0,(Métricas!AU71/Métricas!AU59)))</f>
        <v/>
      </c>
      <c r="BH54" s="134" t="str">
        <f aca="false">IF(Métricas!AV59="","",IF(Métricas!AV59=0,0,(Métricas!AV71/Métricas!AV59)))</f>
        <v/>
      </c>
      <c r="BI54" s="134" t="str">
        <f aca="false">IF(Métricas!AW59="","",IF(Métricas!AW59=0,0,(Métricas!AW71/Métricas!AW59)))</f>
        <v/>
      </c>
      <c r="BJ54" s="134" t="str">
        <f aca="false">IF(Métricas!AX59="","",IF(Métricas!AX59=0,0,(Métricas!AX71/Métricas!AX59)))</f>
        <v/>
      </c>
      <c r="BK54" s="134" t="str">
        <f aca="false">IF(Métricas!AY59="","",IF(Métricas!AY59=0,0,(Métricas!AY71/Métricas!AY59)))</f>
        <v/>
      </c>
      <c r="BL54" s="134" t="str">
        <f aca="false">IF(Métricas!AZ59="","",IF(Métricas!AZ59=0,0,(Métricas!AZ71/Métricas!AZ59)))</f>
        <v/>
      </c>
      <c r="BM54" s="134" t="str">
        <f aca="false">IF(Métricas!BA59="","",IF(Métricas!BA59=0,0,(Métricas!BA71/Métricas!BA59)))</f>
        <v/>
      </c>
      <c r="BN54" s="134" t="str">
        <f aca="false">IF(Métricas!BB59="","",IF(Métricas!BB59=0,0,(Métricas!BB71/Métricas!BB59)))</f>
        <v/>
      </c>
    </row>
    <row r="55" customFormat="false" ht="14.25" hidden="false" customHeight="true" outlineLevel="0" collapsed="false">
      <c r="A55" s="161" t="s">
        <v>177</v>
      </c>
      <c r="B55" s="161"/>
      <c r="C55" s="161"/>
      <c r="D55" s="161"/>
      <c r="E55" s="161"/>
      <c r="F55" s="161"/>
      <c r="G55" s="161"/>
      <c r="H55" s="161"/>
      <c r="I55" s="161"/>
      <c r="J55" s="161"/>
      <c r="K55" s="161"/>
      <c r="L55" s="161"/>
      <c r="M55" s="161"/>
      <c r="N55" s="161"/>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row>
    <row r="56" customFormat="false" ht="15" hidden="false" customHeight="true" outlineLevel="0" collapsed="false">
      <c r="A56" s="163" t="s">
        <v>178</v>
      </c>
      <c r="B56" s="163"/>
      <c r="C56" s="163"/>
      <c r="D56" s="163"/>
      <c r="E56" s="163"/>
      <c r="F56" s="163"/>
      <c r="G56" s="163"/>
      <c r="H56" s="163"/>
      <c r="I56" s="163"/>
      <c r="J56" s="163"/>
      <c r="K56" s="163"/>
      <c r="L56" s="163"/>
      <c r="M56" s="163"/>
      <c r="N56" s="163"/>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row>
    <row r="57" customFormat="false" ht="15.75" hidden="false" customHeight="true" outlineLevel="0" collapsed="false">
      <c r="A57" s="163" t="s">
        <v>179</v>
      </c>
      <c r="B57" s="163"/>
      <c r="C57" s="163"/>
      <c r="D57" s="163"/>
      <c r="E57" s="163"/>
      <c r="F57" s="163"/>
      <c r="G57" s="163"/>
      <c r="H57" s="163"/>
      <c r="I57" s="163"/>
      <c r="J57" s="163"/>
      <c r="K57" s="163"/>
      <c r="L57" s="163"/>
      <c r="M57" s="163"/>
      <c r="N57" s="163"/>
    </row>
    <row r="58" customFormat="false" ht="40.8" hidden="false" customHeight="true" outlineLevel="0" collapsed="false">
      <c r="A58" s="163" t="s">
        <v>180</v>
      </c>
      <c r="B58" s="163"/>
      <c r="C58" s="163"/>
      <c r="D58" s="163"/>
      <c r="E58" s="163"/>
      <c r="F58" s="163"/>
      <c r="G58" s="163"/>
      <c r="H58" s="163"/>
      <c r="I58" s="163"/>
      <c r="J58" s="163"/>
      <c r="K58" s="163"/>
      <c r="L58" s="163"/>
      <c r="M58" s="163"/>
      <c r="N58" s="163"/>
    </row>
  </sheetData>
  <sheetProtection algorithmName="SHA-512" hashValue="burToY7vovOUyuLIaTOR78J0meehVUfpkXDL2vT3t84Q6Nx4khCF4dmfkYTja/mQM8R/LVyu/9IzIVKIeSEDbw==" saltValue="5NfXIDnrchRe8DXfujBUJg==" spinCount="100000" sheet="true" objects="true" scenarios="true"/>
  <mergeCells count="28">
    <mergeCell ref="B1:K1"/>
    <mergeCell ref="A2:N2"/>
    <mergeCell ref="A3:N3"/>
    <mergeCell ref="A4:G4"/>
    <mergeCell ref="H4:N4"/>
    <mergeCell ref="H5:I5"/>
    <mergeCell ref="J5:L5"/>
    <mergeCell ref="M5:N5"/>
    <mergeCell ref="A6:A11"/>
    <mergeCell ref="B8:B10"/>
    <mergeCell ref="A12:A16"/>
    <mergeCell ref="A17:A54"/>
    <mergeCell ref="E22:E30"/>
    <mergeCell ref="F22:F30"/>
    <mergeCell ref="G22:G30"/>
    <mergeCell ref="E32:E36"/>
    <mergeCell ref="F32:F36"/>
    <mergeCell ref="G32:G36"/>
    <mergeCell ref="E44:E48"/>
    <mergeCell ref="F44:F48"/>
    <mergeCell ref="G44:G48"/>
    <mergeCell ref="E50:E54"/>
    <mergeCell ref="F50:F54"/>
    <mergeCell ref="G50:G54"/>
    <mergeCell ref="A55:N55"/>
    <mergeCell ref="A56:N56"/>
    <mergeCell ref="A57:N57"/>
    <mergeCell ref="A58:N58"/>
  </mergeCells>
  <conditionalFormatting sqref="O6:BN6">
    <cfRule type="cellIs" priority="2" operator="lessThan" aboveAverage="0" equalAverage="0" bottom="0" percent="0" rank="0" text="" dxfId="0">
      <formula>$N6</formula>
    </cfRule>
  </conditionalFormatting>
  <conditionalFormatting sqref="O6:BN6">
    <cfRule type="cellIs" priority="3" operator="greaterThan" aboveAverage="0" equalAverage="0" bottom="0" percent="0" rank="0" text="" dxfId="1">
      <formula>$I6</formula>
    </cfRule>
  </conditionalFormatting>
  <conditionalFormatting sqref="O6:BN6">
    <cfRule type="cellIs" priority="4" operator="between" aboveAverage="0" equalAverage="0" bottom="0" percent="0" rank="0" text="" dxfId="2">
      <formula>$I6</formula>
      <formula>$N6</formula>
    </cfRule>
  </conditionalFormatting>
  <conditionalFormatting sqref="O7:BN7">
    <cfRule type="cellIs" priority="5" operator="greaterThan" aboveAverage="0" equalAverage="0" bottom="0" percent="0" rank="0" text="" dxfId="3">
      <formula>$N7</formula>
    </cfRule>
  </conditionalFormatting>
  <conditionalFormatting sqref="O7:BN7">
    <cfRule type="cellIs" priority="6" operator="lessThan" aboveAverage="0" equalAverage="0" bottom="0" percent="0" rank="0" text="" dxfId="4">
      <formula>$I7</formula>
    </cfRule>
  </conditionalFormatting>
  <conditionalFormatting sqref="O7:BN7">
    <cfRule type="cellIs" priority="7" operator="between" aboveAverage="0" equalAverage="0" bottom="0" percent="0" rank="0" text="" dxfId="5">
      <formula>$J7</formula>
      <formula>$L7</formula>
    </cfRule>
  </conditionalFormatting>
  <conditionalFormatting sqref="O8:BN8">
    <cfRule type="cellIs" priority="8" operator="lessThan" aboveAverage="0" equalAverage="0" bottom="0" percent="0" rank="0" text="" dxfId="6">
      <formula>$N8</formula>
    </cfRule>
  </conditionalFormatting>
  <conditionalFormatting sqref="O8:BN8">
    <cfRule type="cellIs" priority="9" operator="greaterThan" aboveAverage="0" equalAverage="0" bottom="0" percent="0" rank="0" text="" dxfId="7">
      <formula>$I8</formula>
    </cfRule>
  </conditionalFormatting>
  <conditionalFormatting sqref="O8:BN8">
    <cfRule type="cellIs" priority="10" operator="between" aboveAverage="0" equalAverage="0" bottom="0" percent="0" rank="0" text="" dxfId="8">
      <formula>$I8</formula>
      <formula>$N8</formula>
    </cfRule>
  </conditionalFormatting>
  <conditionalFormatting sqref="O11:BN11">
    <cfRule type="cellIs" priority="11" operator="greaterThan" aboveAverage="0" equalAverage="0" bottom="0" percent="0" rank="0" text="" dxfId="9">
      <formula>$N11</formula>
    </cfRule>
  </conditionalFormatting>
  <conditionalFormatting sqref="O11:BN11">
    <cfRule type="cellIs" priority="12" operator="lessThan" aboveAverage="0" equalAverage="0" bottom="0" percent="0" rank="0" text="" dxfId="10">
      <formula>$I11</formula>
    </cfRule>
  </conditionalFormatting>
  <conditionalFormatting sqref="O11:BN11">
    <cfRule type="cellIs" priority="13" operator="between" aboveAverage="0" equalAverage="0" bottom="0" percent="0" rank="0" text="" dxfId="11">
      <formula>$J11</formula>
      <formula>$L11</formula>
    </cfRule>
  </conditionalFormatting>
  <conditionalFormatting sqref="O12:BN12">
    <cfRule type="cellIs" priority="14" operator="lessThan" aboveAverage="0" equalAverage="0" bottom="0" percent="0" rank="0" text="" dxfId="12">
      <formula>$N12</formula>
    </cfRule>
  </conditionalFormatting>
  <conditionalFormatting sqref="O12:BN12">
    <cfRule type="cellIs" priority="15" operator="greaterThan" aboveAverage="0" equalAverage="0" bottom="0" percent="0" rank="0" text="" dxfId="13">
      <formula>$I12</formula>
    </cfRule>
  </conditionalFormatting>
  <conditionalFormatting sqref="O12:BN12">
    <cfRule type="cellIs" priority="16" operator="between" aboveAverage="0" equalAverage="0" bottom="0" percent="0" rank="0" text="" dxfId="14">
      <formula>$I12</formula>
      <formula>$N12</formula>
    </cfRule>
  </conditionalFormatting>
  <conditionalFormatting sqref="O13:BN13">
    <cfRule type="cellIs" priority="17" operator="lessThan" aboveAverage="0" equalAverage="0" bottom="0" percent="0" rank="0" text="" dxfId="15">
      <formula>$N13</formula>
    </cfRule>
  </conditionalFormatting>
  <conditionalFormatting sqref="O13:BN13">
    <cfRule type="cellIs" priority="18" operator="greaterThan" aboveAverage="0" equalAverage="0" bottom="0" percent="0" rank="0" text="" dxfId="16">
      <formula>$I13</formula>
    </cfRule>
  </conditionalFormatting>
  <conditionalFormatting sqref="O13:BN13">
    <cfRule type="cellIs" priority="19" operator="between" aboveAverage="0" equalAverage="0" bottom="0" percent="0" rank="0" text="" dxfId="17">
      <formula>$I13</formula>
      <formula>$N13</formula>
    </cfRule>
  </conditionalFormatting>
  <conditionalFormatting sqref="O14:BN14">
    <cfRule type="cellIs" priority="20" operator="lessThan" aboveAverage="0" equalAverage="0" bottom="0" percent="0" rank="0" text="" dxfId="18">
      <formula>$N14</formula>
    </cfRule>
  </conditionalFormatting>
  <conditionalFormatting sqref="O14:BN14">
    <cfRule type="cellIs" priority="21" operator="greaterThan" aboveAverage="0" equalAverage="0" bottom="0" percent="0" rank="0" text="" dxfId="19">
      <formula>$I14</formula>
    </cfRule>
  </conditionalFormatting>
  <conditionalFormatting sqref="O14:BN14">
    <cfRule type="cellIs" priority="22" operator="between" aboveAverage="0" equalAverage="0" bottom="0" percent="0" rank="0" text="" dxfId="20">
      <formula>$I14</formula>
      <formula>$N14</formula>
    </cfRule>
  </conditionalFormatting>
  <conditionalFormatting sqref="O15:BN15">
    <cfRule type="cellIs" priority="23" operator="lessThan" aboveAverage="0" equalAverage="0" bottom="0" percent="0" rank="0" text="" dxfId="21">
      <formula>$N15</formula>
    </cfRule>
  </conditionalFormatting>
  <conditionalFormatting sqref="O15:BN15">
    <cfRule type="cellIs" priority="24" operator="greaterThan" aboveAverage="0" equalAverage="0" bottom="0" percent="0" rank="0" text="" dxfId="22">
      <formula>$I15</formula>
    </cfRule>
  </conditionalFormatting>
  <conditionalFormatting sqref="O15:BN15">
    <cfRule type="cellIs" priority="25" operator="between" aboveAverage="0" equalAverage="0" bottom="0" percent="0" rank="0" text="" dxfId="23">
      <formula>$I15</formula>
      <formula>$N15</formula>
    </cfRule>
  </conditionalFormatting>
  <conditionalFormatting sqref="O16:BN16">
    <cfRule type="cellIs" priority="26" operator="lessThan" aboveAverage="0" equalAverage="0" bottom="0" percent="0" rank="0" text="" dxfId="24">
      <formula>$N16</formula>
    </cfRule>
  </conditionalFormatting>
  <conditionalFormatting sqref="O16:BN16">
    <cfRule type="cellIs" priority="27" operator="greaterThan" aboveAverage="0" equalAverage="0" bottom="0" percent="0" rank="0" text="" dxfId="25">
      <formula>$I16</formula>
    </cfRule>
  </conditionalFormatting>
  <conditionalFormatting sqref="O16:BN16">
    <cfRule type="cellIs" priority="28" operator="between" aboveAverage="0" equalAverage="0" bottom="0" percent="0" rank="0" text="" dxfId="26">
      <formula>$I16</formula>
      <formula>$N16</formula>
    </cfRule>
  </conditionalFormatting>
  <conditionalFormatting sqref="O18:BN18">
    <cfRule type="cellIs" priority="29" operator="lessThan" aboveAverage="0" equalAverage="0" bottom="0" percent="0" rank="0" text="" dxfId="27">
      <formula>$N18</formula>
    </cfRule>
  </conditionalFormatting>
  <conditionalFormatting sqref="O18:BN18">
    <cfRule type="cellIs" priority="30" operator="greaterThan" aboveAverage="0" equalAverage="0" bottom="0" percent="0" rank="0" text="" dxfId="28">
      <formula>$I18</formula>
    </cfRule>
  </conditionalFormatting>
  <conditionalFormatting sqref="O18:BN18">
    <cfRule type="cellIs" priority="31" operator="between" aboveAverage="0" equalAverage="0" bottom="0" percent="0" rank="0" text="" dxfId="29">
      <formula>$I18</formula>
      <formula>$N18</formula>
    </cfRule>
  </conditionalFormatting>
  <conditionalFormatting sqref="O19:BN19">
    <cfRule type="cellIs" priority="32" operator="lessThan" aboveAverage="0" equalAverage="0" bottom="0" percent="0" rank="0" text="" dxfId="30">
      <formula>$N19</formula>
    </cfRule>
  </conditionalFormatting>
  <conditionalFormatting sqref="O19:BN19">
    <cfRule type="cellIs" priority="33" operator="greaterThan" aboveAverage="0" equalAverage="0" bottom="0" percent="0" rank="0" text="" dxfId="31">
      <formula>$I19</formula>
    </cfRule>
  </conditionalFormatting>
  <conditionalFormatting sqref="O19:BN19">
    <cfRule type="cellIs" priority="34" operator="between" aboveAverage="0" equalAverage="0" bottom="0" percent="0" rank="0" text="" dxfId="32">
      <formula>$I19</formula>
      <formula>$N19</formula>
    </cfRule>
  </conditionalFormatting>
  <conditionalFormatting sqref="O20:BN20">
    <cfRule type="cellIs" priority="35" operator="lessThan" aboveAverage="0" equalAverage="0" bottom="0" percent="0" rank="0" text="" dxfId="33">
      <formula>$N20</formula>
    </cfRule>
  </conditionalFormatting>
  <conditionalFormatting sqref="O20:BN20">
    <cfRule type="cellIs" priority="36" operator="greaterThan" aboveAverage="0" equalAverage="0" bottom="0" percent="0" rank="0" text="" dxfId="34">
      <formula>$I20</formula>
    </cfRule>
  </conditionalFormatting>
  <conditionalFormatting sqref="O20:BN20">
    <cfRule type="cellIs" priority="37" operator="between" aboveAverage="0" equalAverage="0" bottom="0" percent="0" rank="0" text="" dxfId="35">
      <formula>$I20</formula>
      <formula>$N20</formula>
    </cfRule>
  </conditionalFormatting>
  <conditionalFormatting sqref="O17:BN17">
    <cfRule type="cellIs" priority="38" operator="greaterThan" aboveAverage="0" equalAverage="0" bottom="0" percent="0" rank="0" text="" dxfId="36">
      <formula>$N17</formula>
    </cfRule>
  </conditionalFormatting>
  <conditionalFormatting sqref="O17:BN17">
    <cfRule type="cellIs" priority="39" operator="lessThan" aboveAverage="0" equalAverage="0" bottom="0" percent="0" rank="0" text="" dxfId="37">
      <formula>$I17</formula>
    </cfRule>
  </conditionalFormatting>
  <conditionalFormatting sqref="O17:BN17">
    <cfRule type="cellIs" priority="40" operator="between" aboveAverage="0" equalAverage="0" bottom="0" percent="0" rank="0" text="" dxfId="38">
      <formula>$J17</formula>
      <formula>$L17</formula>
    </cfRule>
  </conditionalFormatting>
  <conditionalFormatting sqref="O21:BN21">
    <cfRule type="cellIs" priority="41" operator="greaterThan" aboveAverage="0" equalAverage="0" bottom="0" percent="0" rank="0" text="" dxfId="39">
      <formula>$N21</formula>
    </cfRule>
  </conditionalFormatting>
  <conditionalFormatting sqref="O21:BN21">
    <cfRule type="cellIs" priority="42" operator="lessThan" aboveAverage="0" equalAverage="0" bottom="0" percent="0" rank="0" text="" dxfId="40">
      <formula>$I21</formula>
    </cfRule>
  </conditionalFormatting>
  <conditionalFormatting sqref="O21:BN21">
    <cfRule type="cellIs" priority="43" operator="between" aboveAverage="0" equalAverage="0" bottom="0" percent="0" rank="0" text="" dxfId="41">
      <formula>$J21</formula>
      <formula>$L21</formula>
    </cfRule>
  </conditionalFormatting>
  <conditionalFormatting sqref="O31:BN31">
    <cfRule type="cellIs" priority="44" operator="greaterThan" aboveAverage="0" equalAverage="0" bottom="0" percent="0" rank="0" text="" dxfId="42">
      <formula>$N31</formula>
    </cfRule>
  </conditionalFormatting>
  <conditionalFormatting sqref="O31:BN31">
    <cfRule type="cellIs" priority="45" operator="lessThan" aboveAverage="0" equalAverage="0" bottom="0" percent="0" rank="0" text="" dxfId="43">
      <formula>$I31</formula>
    </cfRule>
  </conditionalFormatting>
  <conditionalFormatting sqref="O31:BN31">
    <cfRule type="cellIs" priority="46" operator="between" aboveAverage="0" equalAverage="0" bottom="0" percent="0" rank="0" text="" dxfId="44">
      <formula>$J31</formula>
      <formula>$L31</formula>
    </cfRule>
  </conditionalFormatting>
  <conditionalFormatting sqref="O32:BN42">
    <cfRule type="cellIs" priority="47" operator="greaterThan" aboveAverage="0" equalAverage="0" bottom="0" percent="0" rank="0" text="" dxfId="45">
      <formula>$N32</formula>
    </cfRule>
  </conditionalFormatting>
  <conditionalFormatting sqref="O32:BN42">
    <cfRule type="cellIs" priority="48" operator="lessThan" aboveAverage="0" equalAverage="0" bottom="0" percent="0" rank="0" text="" dxfId="46">
      <formula>$I32</formula>
    </cfRule>
  </conditionalFormatting>
  <conditionalFormatting sqref="O32:BN42">
    <cfRule type="cellIs" priority="49" operator="between" aboveAverage="0" equalAverage="0" bottom="0" percent="0" rank="0" text="" dxfId="47">
      <formula>$J32</formula>
      <formula>$L32</formula>
    </cfRule>
  </conditionalFormatting>
  <conditionalFormatting sqref="O43:BN43 O49:BN49">
    <cfRule type="cellIs" priority="50" operator="greaterThan" aboveAverage="0" equalAverage="0" bottom="0" percent="0" rank="0" text="" dxfId="48">
      <formula>$N43</formula>
    </cfRule>
  </conditionalFormatting>
  <conditionalFormatting sqref="O43:BN43 O49:BN49">
    <cfRule type="cellIs" priority="51" operator="lessThan" aboveAverage="0" equalAverage="0" bottom="0" percent="0" rank="0" text="" dxfId="49">
      <formula>$I43</formula>
    </cfRule>
  </conditionalFormatting>
  <conditionalFormatting sqref="O43:BN43 O49:BN49">
    <cfRule type="cellIs" priority="52" operator="between" aboveAverage="0" equalAverage="0" bottom="0" percent="0" rank="0" text="" dxfId="50">
      <formula>$J43</formula>
      <formula>$L43</formula>
    </cfRule>
  </conditionalFormatting>
  <conditionalFormatting sqref="O38:BN42">
    <cfRule type="cellIs" priority="53" operator="equal" aboveAverage="0" equalAverage="0" bottom="0" percent="0" rank="0" text="" dxfId="51">
      <formula>""</formula>
    </cfRule>
  </conditionalFormatting>
  <conditionalFormatting sqref="O32:BN36">
    <cfRule type="cellIs" priority="54" operator="equal" aboveAverage="0" equalAverage="0" bottom="0" percent="0" rank="0" text="" dxfId="52">
      <formula>""</formula>
    </cfRule>
  </conditionalFormatting>
  <conditionalFormatting sqref="O35:BN35">
    <cfRule type="cellIs" priority="55" operator="equal" aboveAverage="0" equalAverage="0" bottom="0" percent="0" rank="0" text="" dxfId="53">
      <formula>""</formula>
    </cfRule>
  </conditionalFormatting>
  <conditionalFormatting sqref="O34:BN34">
    <cfRule type="cellIs" priority="56" operator="equal" aboveAverage="0" equalAverage="0" bottom="0" percent="0" rank="0" text="" dxfId="54">
      <formula>""</formula>
    </cfRule>
  </conditionalFormatting>
  <conditionalFormatting sqref="O33:BN33">
    <cfRule type="cellIs" priority="57" operator="equal" aboveAverage="0" equalAverage="0" bottom="0" percent="0" rank="0" text="" dxfId="55">
      <formula>""</formula>
    </cfRule>
  </conditionalFormatting>
  <conditionalFormatting sqref="O32:BN32">
    <cfRule type="cellIs" priority="58" operator="equal" aboveAverage="0" equalAverage="0" bottom="0" percent="0" rank="0" text="" dxfId="56">
      <formula>""</formula>
    </cfRule>
  </conditionalFormatting>
  <conditionalFormatting sqref="O32:BN36">
    <cfRule type="cellIs" priority="59" operator="equal" aboveAverage="0" equalAverage="0" bottom="0" percent="0" rank="0" text="" dxfId="57">
      <formula>""</formula>
    </cfRule>
  </conditionalFormatting>
  <conditionalFormatting sqref="O22:BN22">
    <cfRule type="cellIs" priority="60" operator="greaterThan" aboveAverage="0" equalAverage="0" bottom="0" percent="0" rank="0" text="" dxfId="58">
      <formula>$N22</formula>
    </cfRule>
  </conditionalFormatting>
  <conditionalFormatting sqref="O22:BN22">
    <cfRule type="cellIs" priority="61" operator="lessThan" aboveAverage="0" equalAverage="0" bottom="0" percent="0" rank="0" text="" dxfId="59">
      <formula>$I22</formula>
    </cfRule>
  </conditionalFormatting>
  <conditionalFormatting sqref="O22:BN22">
    <cfRule type="cellIs" priority="62" operator="between" aboveAverage="0" equalAverage="0" bottom="0" percent="0" rank="0" text="" dxfId="60">
      <formula>$J22</formula>
      <formula>$L22</formula>
    </cfRule>
  </conditionalFormatting>
  <conditionalFormatting sqref="O22:BN22">
    <cfRule type="cellIs" priority="63" operator="equal" aboveAverage="0" equalAverage="0" bottom="0" percent="0" rank="0" text="" dxfId="61">
      <formula>""</formula>
    </cfRule>
  </conditionalFormatting>
  <conditionalFormatting sqref="O22:BN22">
    <cfRule type="cellIs" priority="64" operator="equal" aboveAverage="0" equalAverage="0" bottom="0" percent="0" rank="0" text="" dxfId="62">
      <formula>""</formula>
    </cfRule>
  </conditionalFormatting>
  <conditionalFormatting sqref="O22:BN22">
    <cfRule type="cellIs" priority="65" operator="equal" aboveAverage="0" equalAverage="0" bottom="0" percent="0" rank="0" text="" dxfId="63">
      <formula>""</formula>
    </cfRule>
  </conditionalFormatting>
  <conditionalFormatting sqref="O23:BN23">
    <cfRule type="cellIs" priority="66" operator="greaterThan" aboveAverage="0" equalAverage="0" bottom="0" percent="0" rank="0" text="" dxfId="64">
      <formula>$N23</formula>
    </cfRule>
  </conditionalFormatting>
  <conditionalFormatting sqref="O23:BN23">
    <cfRule type="cellIs" priority="67" operator="lessThan" aboveAverage="0" equalAverage="0" bottom="0" percent="0" rank="0" text="" dxfId="65">
      <formula>$I23</formula>
    </cfRule>
  </conditionalFormatting>
  <conditionalFormatting sqref="O23:BN23">
    <cfRule type="cellIs" priority="68" operator="between" aboveAverage="0" equalAverage="0" bottom="0" percent="0" rank="0" text="" dxfId="66">
      <formula>$J23</formula>
      <formula>$L23</formula>
    </cfRule>
  </conditionalFormatting>
  <conditionalFormatting sqref="O23:BN23">
    <cfRule type="cellIs" priority="69" operator="equal" aboveAverage="0" equalAverage="0" bottom="0" percent="0" rank="0" text="" dxfId="67">
      <formula>""</formula>
    </cfRule>
  </conditionalFormatting>
  <conditionalFormatting sqref="O23:BN23">
    <cfRule type="cellIs" priority="70" operator="equal" aboveAverage="0" equalAverage="0" bottom="0" percent="0" rank="0" text="" dxfId="68">
      <formula>""</formula>
    </cfRule>
  </conditionalFormatting>
  <conditionalFormatting sqref="O23:BN23">
    <cfRule type="cellIs" priority="71" operator="equal" aboveAverage="0" equalAverage="0" bottom="0" percent="0" rank="0" text="" dxfId="69">
      <formula>""</formula>
    </cfRule>
  </conditionalFormatting>
  <conditionalFormatting sqref="O24:BN24">
    <cfRule type="cellIs" priority="72" operator="greaterThan" aboveAverage="0" equalAverage="0" bottom="0" percent="0" rank="0" text="" dxfId="70">
      <formula>$N24</formula>
    </cfRule>
  </conditionalFormatting>
  <conditionalFormatting sqref="O24:BN24">
    <cfRule type="cellIs" priority="73" operator="lessThan" aboveAverage="0" equalAverage="0" bottom="0" percent="0" rank="0" text="" dxfId="71">
      <formula>$I24</formula>
    </cfRule>
  </conditionalFormatting>
  <conditionalFormatting sqref="O24:BN24">
    <cfRule type="cellIs" priority="74" operator="between" aboveAverage="0" equalAverage="0" bottom="0" percent="0" rank="0" text="" dxfId="72">
      <formula>$J24</formula>
      <formula>$L24</formula>
    </cfRule>
  </conditionalFormatting>
  <conditionalFormatting sqref="O24:BN24">
    <cfRule type="cellIs" priority="75" operator="equal" aboveAverage="0" equalAverage="0" bottom="0" percent="0" rank="0" text="" dxfId="73">
      <formula>""</formula>
    </cfRule>
  </conditionalFormatting>
  <conditionalFormatting sqref="O24:BN24">
    <cfRule type="cellIs" priority="76" operator="equal" aboveAverage="0" equalAverage="0" bottom="0" percent="0" rank="0" text="" dxfId="74">
      <formula>""</formula>
    </cfRule>
  </conditionalFormatting>
  <conditionalFormatting sqref="O24:BN24">
    <cfRule type="cellIs" priority="77" operator="equal" aboveAverage="0" equalAverage="0" bottom="0" percent="0" rank="0" text="" dxfId="75">
      <formula>""</formula>
    </cfRule>
  </conditionalFormatting>
  <conditionalFormatting sqref="O25:BN25">
    <cfRule type="cellIs" priority="78" operator="greaterThan" aboveAverage="0" equalAverage="0" bottom="0" percent="0" rank="0" text="" dxfId="76">
      <formula>$N25</formula>
    </cfRule>
  </conditionalFormatting>
  <conditionalFormatting sqref="O25:BN25">
    <cfRule type="cellIs" priority="79" operator="lessThan" aboveAverage="0" equalAverage="0" bottom="0" percent="0" rank="0" text="" dxfId="77">
      <formula>$I25</formula>
    </cfRule>
  </conditionalFormatting>
  <conditionalFormatting sqref="O25:BN25">
    <cfRule type="cellIs" priority="80" operator="between" aboveAverage="0" equalAverage="0" bottom="0" percent="0" rank="0" text="" dxfId="78">
      <formula>$J25</formula>
      <formula>$L25</formula>
    </cfRule>
  </conditionalFormatting>
  <conditionalFormatting sqref="O25:BN25">
    <cfRule type="cellIs" priority="81" operator="equal" aboveAverage="0" equalAverage="0" bottom="0" percent="0" rank="0" text="" dxfId="79">
      <formula>""</formula>
    </cfRule>
  </conditionalFormatting>
  <conditionalFormatting sqref="O25:BN25">
    <cfRule type="cellIs" priority="82" operator="equal" aboveAverage="0" equalAverage="0" bottom="0" percent="0" rank="0" text="" dxfId="80">
      <formula>""</formula>
    </cfRule>
  </conditionalFormatting>
  <conditionalFormatting sqref="O25:BN25">
    <cfRule type="cellIs" priority="83" operator="equal" aboveAverage="0" equalAverage="0" bottom="0" percent="0" rank="0" text="" dxfId="81">
      <formula>""</formula>
    </cfRule>
  </conditionalFormatting>
  <conditionalFormatting sqref="O26:BN26">
    <cfRule type="cellIs" priority="84" operator="greaterThan" aboveAverage="0" equalAverage="0" bottom="0" percent="0" rank="0" text="" dxfId="82">
      <formula>$N26</formula>
    </cfRule>
  </conditionalFormatting>
  <conditionalFormatting sqref="O26:BN26">
    <cfRule type="cellIs" priority="85" operator="lessThan" aboveAverage="0" equalAverage="0" bottom="0" percent="0" rank="0" text="" dxfId="83">
      <formula>$I26</formula>
    </cfRule>
  </conditionalFormatting>
  <conditionalFormatting sqref="O26:BN26">
    <cfRule type="cellIs" priority="86" operator="between" aboveAverage="0" equalAverage="0" bottom="0" percent="0" rank="0" text="" dxfId="84">
      <formula>$J26</formula>
      <formula>$L26</formula>
    </cfRule>
  </conditionalFormatting>
  <conditionalFormatting sqref="O26:BN26">
    <cfRule type="cellIs" priority="87" operator="equal" aboveAverage="0" equalAverage="0" bottom="0" percent="0" rank="0" text="" dxfId="85">
      <formula>""</formula>
    </cfRule>
  </conditionalFormatting>
  <conditionalFormatting sqref="O26:BN26">
    <cfRule type="cellIs" priority="88" operator="equal" aboveAverage="0" equalAverage="0" bottom="0" percent="0" rank="0" text="" dxfId="86">
      <formula>""</formula>
    </cfRule>
  </conditionalFormatting>
  <conditionalFormatting sqref="O26:BN26">
    <cfRule type="cellIs" priority="89" operator="equal" aboveAverage="0" equalAverage="0" bottom="0" percent="0" rank="0" text="" dxfId="87">
      <formula>""</formula>
    </cfRule>
  </conditionalFormatting>
  <conditionalFormatting sqref="O27:BN27">
    <cfRule type="cellIs" priority="90" operator="greaterThan" aboveAverage="0" equalAverage="0" bottom="0" percent="0" rank="0" text="" dxfId="88">
      <formula>$N27</formula>
    </cfRule>
  </conditionalFormatting>
  <conditionalFormatting sqref="O27:BN27">
    <cfRule type="cellIs" priority="91" operator="lessThan" aboveAverage="0" equalAverage="0" bottom="0" percent="0" rank="0" text="" dxfId="89">
      <formula>$I27</formula>
    </cfRule>
  </conditionalFormatting>
  <conditionalFormatting sqref="O27:BN27">
    <cfRule type="cellIs" priority="92" operator="between" aboveAverage="0" equalAverage="0" bottom="0" percent="0" rank="0" text="" dxfId="90">
      <formula>$J27</formula>
      <formula>$L27</formula>
    </cfRule>
  </conditionalFormatting>
  <conditionalFormatting sqref="O27:BN27">
    <cfRule type="cellIs" priority="93" operator="equal" aboveAverage="0" equalAverage="0" bottom="0" percent="0" rank="0" text="" dxfId="91">
      <formula>""</formula>
    </cfRule>
  </conditionalFormatting>
  <conditionalFormatting sqref="O27:BN27">
    <cfRule type="cellIs" priority="94" operator="equal" aboveAverage="0" equalAverage="0" bottom="0" percent="0" rank="0" text="" dxfId="92">
      <formula>""</formula>
    </cfRule>
  </conditionalFormatting>
  <conditionalFormatting sqref="O27:BN27">
    <cfRule type="cellIs" priority="95" operator="equal" aboveAverage="0" equalAverage="0" bottom="0" percent="0" rank="0" text="" dxfId="93">
      <formula>""</formula>
    </cfRule>
  </conditionalFormatting>
  <conditionalFormatting sqref="O28:BN28">
    <cfRule type="cellIs" priority="96" operator="greaterThan" aboveAverage="0" equalAverage="0" bottom="0" percent="0" rank="0" text="" dxfId="94">
      <formula>$N28</formula>
    </cfRule>
  </conditionalFormatting>
  <conditionalFormatting sqref="O28:BN28">
    <cfRule type="cellIs" priority="97" operator="lessThan" aboveAverage="0" equalAverage="0" bottom="0" percent="0" rank="0" text="" dxfId="95">
      <formula>$I28</formula>
    </cfRule>
  </conditionalFormatting>
  <conditionalFormatting sqref="O28:BN28">
    <cfRule type="cellIs" priority="98" operator="between" aboveAverage="0" equalAverage="0" bottom="0" percent="0" rank="0" text="" dxfId="96">
      <formula>$J28</formula>
      <formula>$L28</formula>
    </cfRule>
  </conditionalFormatting>
  <conditionalFormatting sqref="O28:BN28">
    <cfRule type="cellIs" priority="99" operator="equal" aboveAverage="0" equalAverage="0" bottom="0" percent="0" rank="0" text="" dxfId="97">
      <formula>""</formula>
    </cfRule>
  </conditionalFormatting>
  <conditionalFormatting sqref="O28:BN28">
    <cfRule type="cellIs" priority="100" operator="equal" aboveAverage="0" equalAverage="0" bottom="0" percent="0" rank="0" text="" dxfId="98">
      <formula>""</formula>
    </cfRule>
  </conditionalFormatting>
  <conditionalFormatting sqref="O28:BN28">
    <cfRule type="cellIs" priority="101" operator="equal" aboveAverage="0" equalAverage="0" bottom="0" percent="0" rank="0" text="" dxfId="99">
      <formula>""</formula>
    </cfRule>
  </conditionalFormatting>
  <conditionalFormatting sqref="O29:BN29">
    <cfRule type="cellIs" priority="102" operator="greaterThan" aboveAverage="0" equalAverage="0" bottom="0" percent="0" rank="0" text="" dxfId="100">
      <formula>$N29</formula>
    </cfRule>
  </conditionalFormatting>
  <conditionalFormatting sqref="O29:BN29">
    <cfRule type="cellIs" priority="103" operator="lessThan" aboveAverage="0" equalAverage="0" bottom="0" percent="0" rank="0" text="" dxfId="101">
      <formula>$I29</formula>
    </cfRule>
  </conditionalFormatting>
  <conditionalFormatting sqref="O29:BN29">
    <cfRule type="cellIs" priority="104" operator="between" aboveAverage="0" equalAverage="0" bottom="0" percent="0" rank="0" text="" dxfId="102">
      <formula>$J29</formula>
      <formula>$L29</formula>
    </cfRule>
  </conditionalFormatting>
  <conditionalFormatting sqref="O29:BN29">
    <cfRule type="cellIs" priority="105" operator="equal" aboveAverage="0" equalAverage="0" bottom="0" percent="0" rank="0" text="" dxfId="103">
      <formula>""</formula>
    </cfRule>
  </conditionalFormatting>
  <conditionalFormatting sqref="O29:BN29">
    <cfRule type="cellIs" priority="106" operator="equal" aboveAverage="0" equalAverage="0" bottom="0" percent="0" rank="0" text="" dxfId="104">
      <formula>""</formula>
    </cfRule>
  </conditionalFormatting>
  <conditionalFormatting sqref="O29:BN29">
    <cfRule type="cellIs" priority="107" operator="equal" aboveAverage="0" equalAverage="0" bottom="0" percent="0" rank="0" text="" dxfId="105">
      <formula>""</formula>
    </cfRule>
  </conditionalFormatting>
  <conditionalFormatting sqref="O30:BN30">
    <cfRule type="cellIs" priority="108" operator="greaterThan" aboveAverage="0" equalAverage="0" bottom="0" percent="0" rank="0" text="" dxfId="106">
      <formula>$N30</formula>
    </cfRule>
  </conditionalFormatting>
  <conditionalFormatting sqref="O30:BN30">
    <cfRule type="cellIs" priority="109" operator="lessThan" aboveAverage="0" equalAverage="0" bottom="0" percent="0" rank="0" text="" dxfId="107">
      <formula>$I30</formula>
    </cfRule>
  </conditionalFormatting>
  <conditionalFormatting sqref="O30:BN30">
    <cfRule type="cellIs" priority="110" operator="between" aboveAverage="0" equalAverage="0" bottom="0" percent="0" rank="0" text="" dxfId="108">
      <formula>$J30</formula>
      <formula>$L30</formula>
    </cfRule>
  </conditionalFormatting>
  <conditionalFormatting sqref="O30:BN30">
    <cfRule type="cellIs" priority="111" operator="equal" aboveAverage="0" equalAverage="0" bottom="0" percent="0" rank="0" text="" dxfId="109">
      <formula>""</formula>
    </cfRule>
  </conditionalFormatting>
  <conditionalFormatting sqref="O30:BN30">
    <cfRule type="cellIs" priority="112" operator="equal" aboveAverage="0" equalAverage="0" bottom="0" percent="0" rank="0" text="" dxfId="110">
      <formula>""</formula>
    </cfRule>
  </conditionalFormatting>
  <conditionalFormatting sqref="O30:BN30">
    <cfRule type="cellIs" priority="113" operator="equal" aboveAverage="0" equalAverage="0" bottom="0" percent="0" rank="0" text="" dxfId="111">
      <formula>""</formula>
    </cfRule>
  </conditionalFormatting>
  <conditionalFormatting sqref="O44:BN44">
    <cfRule type="cellIs" priority="114" operator="greaterThan" aboveAverage="0" equalAverage="0" bottom="0" percent="0" rank="0" text="" dxfId="112">
      <formula>$N44</formula>
    </cfRule>
  </conditionalFormatting>
  <conditionalFormatting sqref="O44:BN44">
    <cfRule type="cellIs" priority="115" operator="lessThan" aboveAverage="0" equalAverage="0" bottom="0" percent="0" rank="0" text="" dxfId="113">
      <formula>$I44</formula>
    </cfRule>
  </conditionalFormatting>
  <conditionalFormatting sqref="O44:BN44">
    <cfRule type="cellIs" priority="116" operator="between" aboveAverage="0" equalAverage="0" bottom="0" percent="0" rank="0" text="" dxfId="114">
      <formula>$J44</formula>
      <formula>$L44</formula>
    </cfRule>
  </conditionalFormatting>
  <conditionalFormatting sqref="O44:BN44">
    <cfRule type="cellIs" priority="117" operator="equal" aboveAverage="0" equalAverage="0" bottom="0" percent="0" rank="0" text="" dxfId="115">
      <formula>""</formula>
    </cfRule>
  </conditionalFormatting>
  <conditionalFormatting sqref="O44:BN44">
    <cfRule type="cellIs" priority="118" operator="equal" aboveAverage="0" equalAverage="0" bottom="0" percent="0" rank="0" text="" dxfId="116">
      <formula>""</formula>
    </cfRule>
  </conditionalFormatting>
  <conditionalFormatting sqref="O44:BN44">
    <cfRule type="cellIs" priority="119" operator="equal" aboveAverage="0" equalAverage="0" bottom="0" percent="0" rank="0" text="" dxfId="117">
      <formula>""</formula>
    </cfRule>
  </conditionalFormatting>
  <conditionalFormatting sqref="O45:BN45">
    <cfRule type="cellIs" priority="120" operator="greaterThan" aboveAverage="0" equalAverage="0" bottom="0" percent="0" rank="0" text="" dxfId="118">
      <formula>$N45</formula>
    </cfRule>
  </conditionalFormatting>
  <conditionalFormatting sqref="O45:BN45">
    <cfRule type="cellIs" priority="121" operator="lessThan" aboveAverage="0" equalAverage="0" bottom="0" percent="0" rank="0" text="" dxfId="119">
      <formula>$I45</formula>
    </cfRule>
  </conditionalFormatting>
  <conditionalFormatting sqref="O45:BN45">
    <cfRule type="cellIs" priority="122" operator="between" aboveAverage="0" equalAverage="0" bottom="0" percent="0" rank="0" text="" dxfId="120">
      <formula>$J45</formula>
      <formula>$L45</formula>
    </cfRule>
  </conditionalFormatting>
  <conditionalFormatting sqref="O45:BN45">
    <cfRule type="cellIs" priority="123" operator="equal" aboveAverage="0" equalAverage="0" bottom="0" percent="0" rank="0" text="" dxfId="121">
      <formula>""</formula>
    </cfRule>
  </conditionalFormatting>
  <conditionalFormatting sqref="O45:BN45">
    <cfRule type="cellIs" priority="124" operator="equal" aboveAverage="0" equalAverage="0" bottom="0" percent="0" rank="0" text="" dxfId="122">
      <formula>""</formula>
    </cfRule>
  </conditionalFormatting>
  <conditionalFormatting sqref="O45:BN45">
    <cfRule type="cellIs" priority="125" operator="equal" aboveAverage="0" equalAverage="0" bottom="0" percent="0" rank="0" text="" dxfId="123">
      <formula>""</formula>
    </cfRule>
  </conditionalFormatting>
  <conditionalFormatting sqref="O46:BN46">
    <cfRule type="cellIs" priority="126" operator="greaterThan" aboveAverage="0" equalAverage="0" bottom="0" percent="0" rank="0" text="" dxfId="124">
      <formula>$N46</formula>
    </cfRule>
  </conditionalFormatting>
  <conditionalFormatting sqref="O46:BN46">
    <cfRule type="cellIs" priority="127" operator="lessThan" aboveAverage="0" equalAverage="0" bottom="0" percent="0" rank="0" text="" dxfId="125">
      <formula>$I46</formula>
    </cfRule>
  </conditionalFormatting>
  <conditionalFormatting sqref="O46:BN46">
    <cfRule type="cellIs" priority="128" operator="between" aboveAverage="0" equalAverage="0" bottom="0" percent="0" rank="0" text="" dxfId="126">
      <formula>$J46</formula>
      <formula>$L46</formula>
    </cfRule>
  </conditionalFormatting>
  <conditionalFormatting sqref="O46:BN46">
    <cfRule type="cellIs" priority="129" operator="equal" aboveAverage="0" equalAverage="0" bottom="0" percent="0" rank="0" text="" dxfId="127">
      <formula>""</formula>
    </cfRule>
  </conditionalFormatting>
  <conditionalFormatting sqref="O46:BN46">
    <cfRule type="cellIs" priority="130" operator="equal" aboveAverage="0" equalAverage="0" bottom="0" percent="0" rank="0" text="" dxfId="128">
      <formula>""</formula>
    </cfRule>
  </conditionalFormatting>
  <conditionalFormatting sqref="O46:BN46">
    <cfRule type="cellIs" priority="131" operator="equal" aboveAverage="0" equalAverage="0" bottom="0" percent="0" rank="0" text="" dxfId="129">
      <formula>""</formula>
    </cfRule>
  </conditionalFormatting>
  <conditionalFormatting sqref="O47:BN47">
    <cfRule type="cellIs" priority="132" operator="greaterThan" aboveAverage="0" equalAverage="0" bottom="0" percent="0" rank="0" text="" dxfId="130">
      <formula>$N47</formula>
    </cfRule>
  </conditionalFormatting>
  <conditionalFormatting sqref="O47:BN47">
    <cfRule type="cellIs" priority="133" operator="lessThan" aboveAverage="0" equalAverage="0" bottom="0" percent="0" rank="0" text="" dxfId="131">
      <formula>$I47</formula>
    </cfRule>
  </conditionalFormatting>
  <conditionalFormatting sqref="O47:BN47">
    <cfRule type="cellIs" priority="134" operator="between" aboveAverage="0" equalAverage="0" bottom="0" percent="0" rank="0" text="" dxfId="132">
      <formula>$J47</formula>
      <formula>$L47</formula>
    </cfRule>
  </conditionalFormatting>
  <conditionalFormatting sqref="O47:BN47">
    <cfRule type="cellIs" priority="135" operator="equal" aboveAverage="0" equalAverage="0" bottom="0" percent="0" rank="0" text="" dxfId="133">
      <formula>""</formula>
    </cfRule>
  </conditionalFormatting>
  <conditionalFormatting sqref="O47:BN47">
    <cfRule type="cellIs" priority="136" operator="equal" aboveAverage="0" equalAverage="0" bottom="0" percent="0" rank="0" text="" dxfId="134">
      <formula>""</formula>
    </cfRule>
  </conditionalFormatting>
  <conditionalFormatting sqref="O47:BN47">
    <cfRule type="cellIs" priority="137" operator="equal" aboveAverage="0" equalAverage="0" bottom="0" percent="0" rank="0" text="" dxfId="135">
      <formula>""</formula>
    </cfRule>
  </conditionalFormatting>
  <conditionalFormatting sqref="O48:BN48">
    <cfRule type="cellIs" priority="138" operator="greaterThan" aboveAverage="0" equalAverage="0" bottom="0" percent="0" rank="0" text="" dxfId="136">
      <formula>$N48</formula>
    </cfRule>
  </conditionalFormatting>
  <conditionalFormatting sqref="O48:BN48">
    <cfRule type="cellIs" priority="139" operator="lessThan" aboveAverage="0" equalAverage="0" bottom="0" percent="0" rank="0" text="" dxfId="137">
      <formula>$I48</formula>
    </cfRule>
  </conditionalFormatting>
  <conditionalFormatting sqref="O48:BN48">
    <cfRule type="cellIs" priority="140" operator="between" aboveAverage="0" equalAverage="0" bottom="0" percent="0" rank="0" text="" dxfId="138">
      <formula>$J48</formula>
      <formula>$L48</formula>
    </cfRule>
  </conditionalFormatting>
  <conditionalFormatting sqref="O48:BN48">
    <cfRule type="cellIs" priority="141" operator="equal" aboveAverage="0" equalAverage="0" bottom="0" percent="0" rank="0" text="" dxfId="139">
      <formula>""</formula>
    </cfRule>
  </conditionalFormatting>
  <conditionalFormatting sqref="O48:BN48">
    <cfRule type="cellIs" priority="142" operator="equal" aboveAverage="0" equalAverage="0" bottom="0" percent="0" rank="0" text="" dxfId="140">
      <formula>""</formula>
    </cfRule>
  </conditionalFormatting>
  <conditionalFormatting sqref="O48:BN48">
    <cfRule type="cellIs" priority="143" operator="equal" aboveAverage="0" equalAverage="0" bottom="0" percent="0" rank="0" text="" dxfId="141">
      <formula>""</formula>
    </cfRule>
  </conditionalFormatting>
  <conditionalFormatting sqref="O50:BN50">
    <cfRule type="cellIs" priority="144" operator="greaterThan" aboveAverage="0" equalAverage="0" bottom="0" percent="0" rank="0" text="" dxfId="142">
      <formula>$N50</formula>
    </cfRule>
  </conditionalFormatting>
  <conditionalFormatting sqref="O50:BN50">
    <cfRule type="cellIs" priority="145" operator="lessThan" aboveAverage="0" equalAverage="0" bottom="0" percent="0" rank="0" text="" dxfId="143">
      <formula>$I50</formula>
    </cfRule>
  </conditionalFormatting>
  <conditionalFormatting sqref="O50:BN50">
    <cfRule type="cellIs" priority="146" operator="between" aboveAverage="0" equalAverage="0" bottom="0" percent="0" rank="0" text="" dxfId="144">
      <formula>$J50</formula>
      <formula>$L50</formula>
    </cfRule>
  </conditionalFormatting>
  <conditionalFormatting sqref="O50:BN50">
    <cfRule type="cellIs" priority="147" operator="equal" aboveAverage="0" equalAverage="0" bottom="0" percent="0" rank="0" text="" dxfId="145">
      <formula>""</formula>
    </cfRule>
  </conditionalFormatting>
  <conditionalFormatting sqref="O50:BN50">
    <cfRule type="cellIs" priority="148" operator="equal" aboveAverage="0" equalAverage="0" bottom="0" percent="0" rank="0" text="" dxfId="146">
      <formula>""</formula>
    </cfRule>
  </conditionalFormatting>
  <conditionalFormatting sqref="O50:BN50">
    <cfRule type="cellIs" priority="149" operator="equal" aboveAverage="0" equalAverage="0" bottom="0" percent="0" rank="0" text="" dxfId="147">
      <formula>""</formula>
    </cfRule>
  </conditionalFormatting>
  <conditionalFormatting sqref="O51:BN51">
    <cfRule type="cellIs" priority="150" operator="greaterThan" aboveAverage="0" equalAverage="0" bottom="0" percent="0" rank="0" text="" dxfId="148">
      <formula>$N51</formula>
    </cfRule>
  </conditionalFormatting>
  <conditionalFormatting sqref="O51:BN51">
    <cfRule type="cellIs" priority="151" operator="lessThan" aboveAverage="0" equalAverage="0" bottom="0" percent="0" rank="0" text="" dxfId="149">
      <formula>$I51</formula>
    </cfRule>
  </conditionalFormatting>
  <conditionalFormatting sqref="O51:BN51">
    <cfRule type="cellIs" priority="152" operator="between" aboveAverage="0" equalAverage="0" bottom="0" percent="0" rank="0" text="" dxfId="150">
      <formula>$J51</formula>
      <formula>$L51</formula>
    </cfRule>
  </conditionalFormatting>
  <conditionalFormatting sqref="O51:BN51">
    <cfRule type="cellIs" priority="153" operator="equal" aboveAverage="0" equalAverage="0" bottom="0" percent="0" rank="0" text="" dxfId="151">
      <formula>""</formula>
    </cfRule>
  </conditionalFormatting>
  <conditionalFormatting sqref="O51:BN51">
    <cfRule type="cellIs" priority="154" operator="equal" aboveAverage="0" equalAverage="0" bottom="0" percent="0" rank="0" text="" dxfId="152">
      <formula>""</formula>
    </cfRule>
  </conditionalFormatting>
  <conditionalFormatting sqref="O51:BN51">
    <cfRule type="cellIs" priority="155" operator="equal" aboveAverage="0" equalAverage="0" bottom="0" percent="0" rank="0" text="" dxfId="153">
      <formula>""</formula>
    </cfRule>
  </conditionalFormatting>
  <conditionalFormatting sqref="O53:BN53">
    <cfRule type="cellIs" priority="156" operator="greaterThan" aboveAverage="0" equalAverage="0" bottom="0" percent="0" rank="0" text="" dxfId="154">
      <formula>$N53</formula>
    </cfRule>
  </conditionalFormatting>
  <conditionalFormatting sqref="O53:BN53">
    <cfRule type="cellIs" priority="157" operator="lessThan" aboveAverage="0" equalAverage="0" bottom="0" percent="0" rank="0" text="" dxfId="155">
      <formula>$I53</formula>
    </cfRule>
  </conditionalFormatting>
  <conditionalFormatting sqref="O53:BN53">
    <cfRule type="cellIs" priority="158" operator="between" aboveAverage="0" equalAverage="0" bottom="0" percent="0" rank="0" text="" dxfId="156">
      <formula>$J53</formula>
      <formula>$L53</formula>
    </cfRule>
  </conditionalFormatting>
  <conditionalFormatting sqref="O53:BN53">
    <cfRule type="cellIs" priority="159" operator="equal" aboveAverage="0" equalAverage="0" bottom="0" percent="0" rank="0" text="" dxfId="157">
      <formula>""</formula>
    </cfRule>
  </conditionalFormatting>
  <conditionalFormatting sqref="O53:BN53">
    <cfRule type="cellIs" priority="160" operator="equal" aboveAverage="0" equalAverage="0" bottom="0" percent="0" rank="0" text="" dxfId="158">
      <formula>""</formula>
    </cfRule>
  </conditionalFormatting>
  <conditionalFormatting sqref="O53:BN53">
    <cfRule type="cellIs" priority="161" operator="equal" aboveAverage="0" equalAverage="0" bottom="0" percent="0" rank="0" text="" dxfId="159">
      <formula>""</formula>
    </cfRule>
  </conditionalFormatting>
  <conditionalFormatting sqref="O52:BN52">
    <cfRule type="cellIs" priority="162" operator="greaterThan" aboveAverage="0" equalAverage="0" bottom="0" percent="0" rank="0" text="" dxfId="160">
      <formula>$N52</formula>
    </cfRule>
  </conditionalFormatting>
  <conditionalFormatting sqref="O52:BN52">
    <cfRule type="cellIs" priority="163" operator="lessThan" aboveAverage="0" equalAverage="0" bottom="0" percent="0" rank="0" text="" dxfId="161">
      <formula>$I52</formula>
    </cfRule>
  </conditionalFormatting>
  <conditionalFormatting sqref="O52:BN52">
    <cfRule type="cellIs" priority="164" operator="between" aboveAverage="0" equalAverage="0" bottom="0" percent="0" rank="0" text="" dxfId="162">
      <formula>$J52</formula>
      <formula>$L52</formula>
    </cfRule>
  </conditionalFormatting>
  <conditionalFormatting sqref="O52:BN52">
    <cfRule type="cellIs" priority="165" operator="equal" aboveAverage="0" equalAverage="0" bottom="0" percent="0" rank="0" text="" dxfId="163">
      <formula>""</formula>
    </cfRule>
  </conditionalFormatting>
  <conditionalFormatting sqref="O52:BN52">
    <cfRule type="cellIs" priority="166" operator="equal" aboveAverage="0" equalAverage="0" bottom="0" percent="0" rank="0" text="" dxfId="164">
      <formula>""</formula>
    </cfRule>
  </conditionalFormatting>
  <conditionalFormatting sqref="O52:BN52">
    <cfRule type="cellIs" priority="167" operator="equal" aboveAverage="0" equalAverage="0" bottom="0" percent="0" rank="0" text="" dxfId="165">
      <formula>""</formula>
    </cfRule>
  </conditionalFormatting>
  <conditionalFormatting sqref="O54:BN54">
    <cfRule type="cellIs" priority="168" operator="greaterThan" aboveAverage="0" equalAverage="0" bottom="0" percent="0" rank="0" text="" dxfId="166">
      <formula>$N54</formula>
    </cfRule>
  </conditionalFormatting>
  <conditionalFormatting sqref="O54:BN54">
    <cfRule type="cellIs" priority="169" operator="lessThan" aboveAverage="0" equalAverage="0" bottom="0" percent="0" rank="0" text="" dxfId="167">
      <formula>$I54</formula>
    </cfRule>
  </conditionalFormatting>
  <conditionalFormatting sqref="O54:BN54">
    <cfRule type="cellIs" priority="170" operator="between" aboveAverage="0" equalAverage="0" bottom="0" percent="0" rank="0" text="" dxfId="168">
      <formula>$J54</formula>
      <formula>$L54</formula>
    </cfRule>
  </conditionalFormatting>
  <conditionalFormatting sqref="O54:BN54">
    <cfRule type="cellIs" priority="171" operator="equal" aboveAverage="0" equalAverage="0" bottom="0" percent="0" rank="0" text="" dxfId="169">
      <formula>""</formula>
    </cfRule>
  </conditionalFormatting>
  <conditionalFormatting sqref="O54:BN54">
    <cfRule type="cellIs" priority="172" operator="equal" aboveAverage="0" equalAverage="0" bottom="0" percent="0" rank="0" text="" dxfId="170">
      <formula>""</formula>
    </cfRule>
  </conditionalFormatting>
  <conditionalFormatting sqref="O54:BN54">
    <cfRule type="cellIs" priority="173" operator="equal" aboveAverage="0" equalAverage="0" bottom="0" percent="0" rank="0" text="" dxfId="171">
      <formula>""</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90502C3435C47BD042FBEC7DF2858" ma:contentTypeVersion="11" ma:contentTypeDescription="Crear nuevo documento." ma:contentTypeScope="" ma:versionID="5be4a370d89c651524f868ff09a628af">
  <xsd:schema xmlns:xsd="http://www.w3.org/2001/XMLSchema" xmlns:xs="http://www.w3.org/2001/XMLSchema" xmlns:p="http://schemas.microsoft.com/office/2006/metadata/properties" xmlns:ns3="83c7f55b-c5d4-4be6-b995-4ad31e7239fa" xmlns:ns4="b4d90a8e-a079-439b-a1c9-c0a7ca76c422" targetNamespace="http://schemas.microsoft.com/office/2006/metadata/properties" ma:root="true" ma:fieldsID="5f6d0b0acbdc31141fee4e23def54ed6" ns3:_="" ns4:_="">
    <xsd:import namespace="83c7f55b-c5d4-4be6-b995-4ad31e7239fa"/>
    <xsd:import namespace="b4d90a8e-a079-439b-a1c9-c0a7ca76c4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7f55b-c5d4-4be6-b995-4ad31e723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d90a8e-a079-439b-a1c9-c0a7ca76c42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FE39EA-1357-424D-BA36-220E1ADA6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c7f55b-c5d4-4be6-b995-4ad31e7239fa"/>
    <ds:schemaRef ds:uri="b4d90a8e-a079-439b-a1c9-c0a7ca76c4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C6884E-7598-4334-8C3B-33E87DE67C93}">
  <ds:schemaRefs>
    <ds:schemaRef ds:uri="http://schemas.microsoft.com/sharepoint/v3/contenttype/forms"/>
  </ds:schemaRefs>
</ds:datastoreItem>
</file>

<file path=customXml/itemProps3.xml><?xml version="1.0" encoding="utf-8"?>
<ds:datastoreItem xmlns:ds="http://schemas.openxmlformats.org/officeDocument/2006/customXml" ds:itemID="{5F4FFFC5-9F06-40D4-838F-878AA8DDFE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7506</TotalTime>
  <Application>LibreOffice/6.2.7.1$Windows_X86_64 LibreOffice_project/23edc44b61b830b7d749943e020e96f5a7df63bf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2017-03-20T14:57:05Z</dcterms:created>
  <dc:creator>Abigail Gómez Abarca</dc:creator>
  <dc:description/>
  <dc:language>es-CR</dc:language>
  <cp:lastModifiedBy/>
  <dcterms:modified xsi:type="dcterms:W3CDTF">2020-08-13T13:27:14Z</dcterms:modified>
  <cp:revision>440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0x01010083E90502C3435C47BD042FBEC7DF2858</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