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viquezr\Desktop\Atenas\"/>
    </mc:Choice>
  </mc:AlternateContent>
  <xr:revisionPtr revIDLastSave="0" documentId="13_ncr:1_{C2865BA1-5BEB-4027-AFEB-3557F4456059}" xr6:coauthVersionLast="45" xr6:coauthVersionMax="45" xr10:uidLastSave="{00000000-0000-0000-0000-000000000000}"/>
  <bookViews>
    <workbookView xWindow="-120" yWindow="-120" windowWidth="29040" windowHeight="15840" tabRatio="497" activeTab="2" xr2:uid="{00000000-000D-0000-FFFF-FFFF00000000}"/>
  </bookViews>
  <sheets>
    <sheet name="1.Cálculo de Cuota" sheetId="2" r:id="rId1"/>
    <sheet name="2. Métricas" sheetId="1" r:id="rId2"/>
    <sheet name="3.Indicadores" sheetId="3" r:id="rId3"/>
  </sheets>
  <definedNames>
    <definedName name="__xlfn_IFERROR">NA()</definedName>
    <definedName name="_AtRisk_FitDataRange_FIT_BE877_718C7">#REF!</definedName>
    <definedName name="_xlnm.Print_Area" localSheetId="2">'3.Indicadores'!$A$1:$AP$71</definedName>
  </definedNames>
  <calcPr calcId="191029"/>
</workbook>
</file>

<file path=xl/calcChain.xml><?xml version="1.0" encoding="utf-8"?>
<calcChain xmlns="http://schemas.openxmlformats.org/spreadsheetml/2006/main">
  <c r="D11" i="1" l="1"/>
  <c r="D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C12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C11" i="1"/>
  <c r="I13" i="1" l="1"/>
  <c r="C13" i="1"/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C14" i="1"/>
  <c r="C15" i="1"/>
  <c r="M70" i="3" l="1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L70" i="3"/>
  <c r="L26" i="3"/>
  <c r="R28" i="1"/>
  <c r="D29" i="1"/>
  <c r="D28" i="1" s="1"/>
  <c r="E29" i="1"/>
  <c r="E28" i="1" s="1"/>
  <c r="F29" i="1"/>
  <c r="F28" i="1" s="1"/>
  <c r="G29" i="1"/>
  <c r="G28" i="1" s="1"/>
  <c r="H29" i="1"/>
  <c r="H28" i="1" s="1"/>
  <c r="I29" i="1"/>
  <c r="I28" i="1" s="1"/>
  <c r="J29" i="1"/>
  <c r="J28" i="1" s="1"/>
  <c r="K29" i="1"/>
  <c r="K28" i="1" s="1"/>
  <c r="L29" i="1"/>
  <c r="L28" i="1" s="1"/>
  <c r="M29" i="1"/>
  <c r="M28" i="1" s="1"/>
  <c r="N29" i="1"/>
  <c r="N28" i="1" s="1"/>
  <c r="O29" i="1"/>
  <c r="O28" i="1" s="1"/>
  <c r="P29" i="1"/>
  <c r="P28" i="1" s="1"/>
  <c r="Q29" i="1"/>
  <c r="Q28" i="1" s="1"/>
  <c r="R29" i="1"/>
  <c r="S29" i="1"/>
  <c r="S28" i="1" s="1"/>
  <c r="T29" i="1"/>
  <c r="T28" i="1" s="1"/>
  <c r="U29" i="1"/>
  <c r="U28" i="1" s="1"/>
  <c r="V29" i="1"/>
  <c r="V28" i="1" s="1"/>
  <c r="W29" i="1"/>
  <c r="W28" i="1" s="1"/>
  <c r="X29" i="1"/>
  <c r="X28" i="1" s="1"/>
  <c r="Y29" i="1"/>
  <c r="Y28" i="1" s="1"/>
  <c r="Z29" i="1"/>
  <c r="Z28" i="1" s="1"/>
  <c r="AA29" i="1"/>
  <c r="AA28" i="1" s="1"/>
  <c r="AB29" i="1"/>
  <c r="AB28" i="1" s="1"/>
  <c r="AC29" i="1"/>
  <c r="AC28" i="1" s="1"/>
  <c r="AD29" i="1"/>
  <c r="AD28" i="1" s="1"/>
  <c r="AE29" i="1"/>
  <c r="AE28" i="1" s="1"/>
  <c r="AF29" i="1"/>
  <c r="AF28" i="1" s="1"/>
  <c r="AG29" i="1"/>
  <c r="AG28" i="1" s="1"/>
  <c r="C29" i="1"/>
  <c r="C28" i="1" s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C2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C19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C18" i="1"/>
  <c r="D17" i="1"/>
  <c r="E17" i="1"/>
  <c r="F17" i="1"/>
  <c r="G17" i="1"/>
  <c r="G16" i="1" s="1"/>
  <c r="H17" i="1"/>
  <c r="I17" i="1"/>
  <c r="J17" i="1"/>
  <c r="K17" i="1"/>
  <c r="L17" i="1"/>
  <c r="L16" i="1" s="1"/>
  <c r="M17" i="1"/>
  <c r="N17" i="1"/>
  <c r="O17" i="1"/>
  <c r="P17" i="1"/>
  <c r="Q17" i="1"/>
  <c r="R17" i="1"/>
  <c r="S17" i="1"/>
  <c r="T17" i="1"/>
  <c r="T16" i="1" s="1"/>
  <c r="U17" i="1"/>
  <c r="V17" i="1"/>
  <c r="W17" i="1"/>
  <c r="W16" i="1" s="1"/>
  <c r="X17" i="1"/>
  <c r="Y17" i="1"/>
  <c r="Z17" i="1"/>
  <c r="AA17" i="1"/>
  <c r="AB17" i="1"/>
  <c r="AB16" i="1" s="1"/>
  <c r="AC17" i="1"/>
  <c r="AD17" i="1"/>
  <c r="AE17" i="1"/>
  <c r="AE16" i="1" s="1"/>
  <c r="AF17" i="1"/>
  <c r="AG17" i="1"/>
  <c r="C17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D13" i="1"/>
  <c r="E13" i="1"/>
  <c r="F13" i="1"/>
  <c r="G13" i="1"/>
  <c r="H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L69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L21" i="3"/>
  <c r="L22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L18" i="3"/>
  <c r="L19" i="3"/>
  <c r="Z131" i="1"/>
  <c r="AA131" i="1"/>
  <c r="AB131" i="1"/>
  <c r="AC131" i="1"/>
  <c r="AD131" i="1"/>
  <c r="AE131" i="1"/>
  <c r="AF131" i="1"/>
  <c r="AG131" i="1"/>
  <c r="Z125" i="1"/>
  <c r="AA125" i="1"/>
  <c r="AB125" i="1"/>
  <c r="AC125" i="1"/>
  <c r="AD125" i="1"/>
  <c r="AE125" i="1"/>
  <c r="AF125" i="1"/>
  <c r="AG125" i="1"/>
  <c r="Z110" i="1"/>
  <c r="AA110" i="1"/>
  <c r="AB110" i="1"/>
  <c r="AC110" i="1"/>
  <c r="AD110" i="1"/>
  <c r="AE110" i="1"/>
  <c r="AF110" i="1"/>
  <c r="AG110" i="1"/>
  <c r="Z102" i="1"/>
  <c r="AA102" i="1"/>
  <c r="AB102" i="1"/>
  <c r="AC102" i="1"/>
  <c r="AD102" i="1"/>
  <c r="AE102" i="1"/>
  <c r="AF102" i="1"/>
  <c r="AG102" i="1"/>
  <c r="Z96" i="1"/>
  <c r="AA96" i="1"/>
  <c r="AB96" i="1"/>
  <c r="AC96" i="1"/>
  <c r="AD96" i="1"/>
  <c r="AE96" i="1"/>
  <c r="AF96" i="1"/>
  <c r="AG96" i="1"/>
  <c r="Z85" i="1"/>
  <c r="AA85" i="1"/>
  <c r="AB85" i="1"/>
  <c r="AC85" i="1"/>
  <c r="AD85" i="1"/>
  <c r="AE85" i="1"/>
  <c r="AF85" i="1"/>
  <c r="AG85" i="1"/>
  <c r="Z78" i="1"/>
  <c r="AA78" i="1"/>
  <c r="AB78" i="1"/>
  <c r="AC78" i="1"/>
  <c r="AD78" i="1"/>
  <c r="AE78" i="1"/>
  <c r="AF78" i="1"/>
  <c r="AG78" i="1"/>
  <c r="Z72" i="1"/>
  <c r="AA72" i="1"/>
  <c r="AB72" i="1"/>
  <c r="AC72" i="1"/>
  <c r="AD72" i="1"/>
  <c r="AE72" i="1"/>
  <c r="AF72" i="1"/>
  <c r="AG72" i="1"/>
  <c r="Z61" i="1"/>
  <c r="AA61" i="1"/>
  <c r="AB61" i="1"/>
  <c r="AC61" i="1"/>
  <c r="AD61" i="1"/>
  <c r="AE61" i="1"/>
  <c r="AF61" i="1"/>
  <c r="AG61" i="1"/>
  <c r="Z54" i="1"/>
  <c r="AA54" i="1"/>
  <c r="AB54" i="1"/>
  <c r="AC54" i="1"/>
  <c r="AD54" i="1"/>
  <c r="AE54" i="1"/>
  <c r="AF54" i="1"/>
  <c r="AG54" i="1"/>
  <c r="Z48" i="1"/>
  <c r="AA48" i="1"/>
  <c r="AB48" i="1"/>
  <c r="AC48" i="1"/>
  <c r="AD48" i="1"/>
  <c r="AE48" i="1"/>
  <c r="AF48" i="1"/>
  <c r="AG48" i="1"/>
  <c r="Z37" i="1"/>
  <c r="AA37" i="1"/>
  <c r="AB37" i="1"/>
  <c r="AC37" i="1"/>
  <c r="AD37" i="1"/>
  <c r="AE37" i="1"/>
  <c r="AF37" i="1"/>
  <c r="AG37" i="1"/>
  <c r="Z21" i="1"/>
  <c r="AA21" i="1"/>
  <c r="AB21" i="1"/>
  <c r="AC21" i="1"/>
  <c r="AD21" i="1"/>
  <c r="AE21" i="1"/>
  <c r="AF21" i="1"/>
  <c r="AG21" i="1"/>
  <c r="AF16" i="1" l="1"/>
  <c r="X16" i="1"/>
  <c r="P16" i="1"/>
  <c r="H16" i="1"/>
  <c r="O16" i="1"/>
  <c r="D16" i="1"/>
  <c r="AD16" i="1"/>
  <c r="V16" i="1"/>
  <c r="N16" i="1"/>
  <c r="F16" i="1"/>
  <c r="AC16" i="1"/>
  <c r="U16" i="1"/>
  <c r="M16" i="1"/>
  <c r="E16" i="1"/>
  <c r="AG16" i="1"/>
  <c r="Y16" i="1"/>
  <c r="Q16" i="1"/>
  <c r="I16" i="1"/>
  <c r="AA16" i="1"/>
  <c r="S16" i="1"/>
  <c r="K16" i="1"/>
  <c r="Z16" i="1"/>
  <c r="R16" i="1"/>
  <c r="J16" i="1"/>
  <c r="C16" i="1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AP34" i="3"/>
  <c r="AO34" i="3"/>
  <c r="AN34" i="3"/>
  <c r="AM34" i="3"/>
  <c r="AK34" i="3"/>
  <c r="AJ34" i="3"/>
  <c r="AI34" i="3"/>
  <c r="AP33" i="3"/>
  <c r="AO33" i="3"/>
  <c r="AN33" i="3"/>
  <c r="AM33" i="3"/>
  <c r="AL33" i="3"/>
  <c r="AK33" i="3"/>
  <c r="AJ33" i="3"/>
  <c r="AI33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AP26" i="3"/>
  <c r="AO26" i="3"/>
  <c r="AN26" i="3"/>
  <c r="AM26" i="3"/>
  <c r="AL26" i="3"/>
  <c r="AK26" i="3"/>
  <c r="AJ26" i="3"/>
  <c r="AI26" i="3"/>
  <c r="AP24" i="3"/>
  <c r="AO24" i="3"/>
  <c r="AN24" i="3"/>
  <c r="AM24" i="3"/>
  <c r="AL24" i="3"/>
  <c r="AK24" i="3"/>
  <c r="AJ24" i="3"/>
  <c r="AI24" i="3"/>
  <c r="AP23" i="3"/>
  <c r="AO23" i="3"/>
  <c r="AN23" i="3"/>
  <c r="AM23" i="3"/>
  <c r="AL23" i="3"/>
  <c r="AK23" i="3"/>
  <c r="AJ23" i="3"/>
  <c r="AI23" i="3"/>
  <c r="AP20" i="3"/>
  <c r="AO20" i="3"/>
  <c r="AN20" i="3"/>
  <c r="AM20" i="3"/>
  <c r="AL20" i="3"/>
  <c r="AK20" i="3"/>
  <c r="AJ20" i="3"/>
  <c r="AI20" i="3"/>
  <c r="AP17" i="3"/>
  <c r="AP16" i="3" s="1"/>
  <c r="AO17" i="3"/>
  <c r="AO16" i="3" s="1"/>
  <c r="AN17" i="3"/>
  <c r="AN16" i="3" s="1"/>
  <c r="AM17" i="3"/>
  <c r="AM16" i="3" s="1"/>
  <c r="AL17" i="3"/>
  <c r="AL16" i="3" s="1"/>
  <c r="AK17" i="3"/>
  <c r="AK16" i="3" s="1"/>
  <c r="AJ17" i="3"/>
  <c r="AJ16" i="3" s="1"/>
  <c r="AI17" i="3"/>
  <c r="AI16" i="3" s="1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AG19" i="2"/>
  <c r="AG26" i="2" s="1"/>
  <c r="AF19" i="2"/>
  <c r="AF26" i="2" s="1"/>
  <c r="AE19" i="2"/>
  <c r="AE26" i="2" s="1"/>
  <c r="AD19" i="2"/>
  <c r="AD26" i="2" s="1"/>
  <c r="AC19" i="2"/>
  <c r="AC26" i="2" s="1"/>
  <c r="AB19" i="2"/>
  <c r="AB26" i="2" s="1"/>
  <c r="AA19" i="2"/>
  <c r="AA26" i="2" s="1"/>
  <c r="Z19" i="2"/>
  <c r="Z26" i="2" s="1"/>
  <c r="Y19" i="2"/>
  <c r="Y26" i="2" s="1"/>
  <c r="Y31" i="1" s="1"/>
  <c r="Y30" i="1" s="1"/>
  <c r="X19" i="2"/>
  <c r="X26" i="2" s="1"/>
  <c r="W19" i="2"/>
  <c r="W26" i="2" s="1"/>
  <c r="W31" i="1" s="1"/>
  <c r="W30" i="1" s="1"/>
  <c r="V19" i="2"/>
  <c r="V26" i="2" s="1"/>
  <c r="V31" i="1" s="1"/>
  <c r="V30" i="1" s="1"/>
  <c r="U19" i="2"/>
  <c r="U26" i="2" s="1"/>
  <c r="U27" i="1" s="1"/>
  <c r="T19" i="2"/>
  <c r="T26" i="2" s="1"/>
  <c r="S19" i="2"/>
  <c r="S26" i="2" s="1"/>
  <c r="S31" i="1" s="1"/>
  <c r="S30" i="1" s="1"/>
  <c r="R19" i="2"/>
  <c r="R26" i="2" s="1"/>
  <c r="Q19" i="2"/>
  <c r="Q26" i="2" s="1"/>
  <c r="Q27" i="1" s="1"/>
  <c r="P19" i="2"/>
  <c r="P26" i="2" s="1"/>
  <c r="P27" i="1" s="1"/>
  <c r="O19" i="2"/>
  <c r="O26" i="2" s="1"/>
  <c r="O27" i="1" s="1"/>
  <c r="N19" i="2"/>
  <c r="N26" i="2" s="1"/>
  <c r="M19" i="2"/>
  <c r="M26" i="2" s="1"/>
  <c r="M31" i="1" s="1"/>
  <c r="M30" i="1" s="1"/>
  <c r="L19" i="2"/>
  <c r="L26" i="2" s="1"/>
  <c r="K19" i="2"/>
  <c r="K26" i="2" s="1"/>
  <c r="K31" i="1" s="1"/>
  <c r="K30" i="1" s="1"/>
  <c r="J19" i="2"/>
  <c r="J26" i="2" s="1"/>
  <c r="J27" i="1" s="1"/>
  <c r="I19" i="2"/>
  <c r="I26" i="2" s="1"/>
  <c r="I27" i="1" s="1"/>
  <c r="H19" i="2"/>
  <c r="H26" i="2" s="1"/>
  <c r="G19" i="2"/>
  <c r="G26" i="2" s="1"/>
  <c r="G31" i="1" s="1"/>
  <c r="G30" i="1" s="1"/>
  <c r="F19" i="2"/>
  <c r="F26" i="2" s="1"/>
  <c r="E19" i="2"/>
  <c r="E26" i="2" s="1"/>
  <c r="E27" i="1" s="1"/>
  <c r="D19" i="2"/>
  <c r="D26" i="2" s="1"/>
  <c r="D31" i="1" s="1"/>
  <c r="D30" i="1" s="1"/>
  <c r="C19" i="2"/>
  <c r="C26" i="2" s="1"/>
  <c r="AG18" i="2"/>
  <c r="AG25" i="2" s="1"/>
  <c r="AF18" i="2"/>
  <c r="AF25" i="2" s="1"/>
  <c r="AE18" i="2"/>
  <c r="AE25" i="2" s="1"/>
  <c r="AD18" i="2"/>
  <c r="AD25" i="2" s="1"/>
  <c r="AC18" i="2"/>
  <c r="AC25" i="2" s="1"/>
  <c r="AB18" i="2"/>
  <c r="AB25" i="2" s="1"/>
  <c r="AA18" i="2"/>
  <c r="AA25" i="2" s="1"/>
  <c r="Z18" i="2"/>
  <c r="Z25" i="2" s="1"/>
  <c r="Y18" i="2"/>
  <c r="Y25" i="2" s="1"/>
  <c r="X18" i="2"/>
  <c r="X25" i="2" s="1"/>
  <c r="W18" i="2"/>
  <c r="W25" i="2" s="1"/>
  <c r="V18" i="2"/>
  <c r="V25" i="2" s="1"/>
  <c r="U18" i="2"/>
  <c r="U25" i="2" s="1"/>
  <c r="T18" i="2"/>
  <c r="T25" i="2" s="1"/>
  <c r="S18" i="2"/>
  <c r="S25" i="2" s="1"/>
  <c r="R18" i="2"/>
  <c r="R25" i="2" s="1"/>
  <c r="Q18" i="2"/>
  <c r="Q25" i="2" s="1"/>
  <c r="P18" i="2"/>
  <c r="P25" i="2" s="1"/>
  <c r="O18" i="2"/>
  <c r="O25" i="2" s="1"/>
  <c r="N18" i="2"/>
  <c r="N25" i="2" s="1"/>
  <c r="M18" i="2"/>
  <c r="M25" i="2" s="1"/>
  <c r="L18" i="2"/>
  <c r="L25" i="2" s="1"/>
  <c r="K18" i="2"/>
  <c r="K25" i="2" s="1"/>
  <c r="J18" i="2"/>
  <c r="J25" i="2" s="1"/>
  <c r="I18" i="2"/>
  <c r="I25" i="2" s="1"/>
  <c r="H18" i="2"/>
  <c r="H25" i="2" s="1"/>
  <c r="G18" i="2"/>
  <c r="G25" i="2" s="1"/>
  <c r="F18" i="2"/>
  <c r="F25" i="2" s="1"/>
  <c r="E18" i="2"/>
  <c r="E25" i="2" s="1"/>
  <c r="D18" i="2"/>
  <c r="D25" i="2" s="1"/>
  <c r="C18" i="2"/>
  <c r="C25" i="2" s="1"/>
  <c r="AG17" i="2"/>
  <c r="AG24" i="2" s="1"/>
  <c r="AF17" i="2"/>
  <c r="AF24" i="2" s="1"/>
  <c r="AF26" i="1" s="1"/>
  <c r="AE17" i="2"/>
  <c r="AE24" i="2" s="1"/>
  <c r="AD17" i="2"/>
  <c r="AD24" i="2" s="1"/>
  <c r="AC17" i="2"/>
  <c r="AC24" i="2" s="1"/>
  <c r="AB17" i="2"/>
  <c r="AB24" i="2" s="1"/>
  <c r="AA17" i="2"/>
  <c r="AA24" i="2" s="1"/>
  <c r="Z17" i="2"/>
  <c r="Z24" i="2" s="1"/>
  <c r="Z26" i="1" s="1"/>
  <c r="AI54" i="3" s="1"/>
  <c r="Y17" i="2"/>
  <c r="Y24" i="2" s="1"/>
  <c r="Y26" i="1" s="1"/>
  <c r="X17" i="2"/>
  <c r="X24" i="2" s="1"/>
  <c r="X26" i="1" s="1"/>
  <c r="W17" i="2"/>
  <c r="W24" i="2" s="1"/>
  <c r="W26" i="1" s="1"/>
  <c r="V17" i="2"/>
  <c r="V24" i="2" s="1"/>
  <c r="V26" i="1" s="1"/>
  <c r="U17" i="2"/>
  <c r="U24" i="2" s="1"/>
  <c r="U26" i="1" s="1"/>
  <c r="T17" i="2"/>
  <c r="T24" i="2" s="1"/>
  <c r="T26" i="1" s="1"/>
  <c r="S17" i="2"/>
  <c r="S24" i="2" s="1"/>
  <c r="S26" i="1" s="1"/>
  <c r="R17" i="2"/>
  <c r="R24" i="2" s="1"/>
  <c r="R26" i="1" s="1"/>
  <c r="Q17" i="2"/>
  <c r="Q24" i="2" s="1"/>
  <c r="Q26" i="1" s="1"/>
  <c r="P17" i="2"/>
  <c r="P24" i="2" s="1"/>
  <c r="P26" i="1" s="1"/>
  <c r="O17" i="2"/>
  <c r="O24" i="2" s="1"/>
  <c r="O26" i="1" s="1"/>
  <c r="N17" i="2"/>
  <c r="N24" i="2" s="1"/>
  <c r="N26" i="1" s="1"/>
  <c r="M17" i="2"/>
  <c r="M24" i="2" s="1"/>
  <c r="L17" i="2"/>
  <c r="L24" i="2" s="1"/>
  <c r="L26" i="1" s="1"/>
  <c r="K17" i="2"/>
  <c r="K24" i="2" s="1"/>
  <c r="K26" i="1" s="1"/>
  <c r="J17" i="2"/>
  <c r="J24" i="2" s="1"/>
  <c r="J26" i="1" s="1"/>
  <c r="I17" i="2"/>
  <c r="I24" i="2" s="1"/>
  <c r="I26" i="1" s="1"/>
  <c r="H17" i="2"/>
  <c r="H24" i="2" s="1"/>
  <c r="H26" i="1" s="1"/>
  <c r="G17" i="2"/>
  <c r="G24" i="2" s="1"/>
  <c r="G26" i="1" s="1"/>
  <c r="F17" i="2"/>
  <c r="F24" i="2" s="1"/>
  <c r="F26" i="1" s="1"/>
  <c r="E17" i="2"/>
  <c r="E24" i="2" s="1"/>
  <c r="E26" i="1" s="1"/>
  <c r="D17" i="2"/>
  <c r="D24" i="2" s="1"/>
  <c r="D26" i="1" s="1"/>
  <c r="C17" i="2"/>
  <c r="C24" i="2" s="1"/>
  <c r="C26" i="1" s="1"/>
  <c r="AG16" i="2"/>
  <c r="AG23" i="2" s="1"/>
  <c r="AF16" i="2"/>
  <c r="AF23" i="2" s="1"/>
  <c r="AE16" i="2"/>
  <c r="AE23" i="2" s="1"/>
  <c r="AD16" i="2"/>
  <c r="AD23" i="2" s="1"/>
  <c r="AC16" i="2"/>
  <c r="AC23" i="2" s="1"/>
  <c r="AC25" i="1" s="1"/>
  <c r="AB16" i="2"/>
  <c r="AB23" i="2" s="1"/>
  <c r="AB25" i="1" s="1"/>
  <c r="AA16" i="2"/>
  <c r="AA23" i="2" s="1"/>
  <c r="AA25" i="1" s="1"/>
  <c r="AJ53" i="3" s="1"/>
  <c r="Z16" i="2"/>
  <c r="Z23" i="2" s="1"/>
  <c r="Z25" i="1" s="1"/>
  <c r="AI53" i="3" s="1"/>
  <c r="Y16" i="2"/>
  <c r="Y23" i="2" s="1"/>
  <c r="Y25" i="1" s="1"/>
  <c r="X16" i="2"/>
  <c r="X23" i="2" s="1"/>
  <c r="X25" i="1" s="1"/>
  <c r="W16" i="2"/>
  <c r="W23" i="2" s="1"/>
  <c r="W25" i="1" s="1"/>
  <c r="V16" i="2"/>
  <c r="V23" i="2" s="1"/>
  <c r="U16" i="2"/>
  <c r="U23" i="2" s="1"/>
  <c r="U25" i="1" s="1"/>
  <c r="T16" i="2"/>
  <c r="T23" i="2" s="1"/>
  <c r="T25" i="1" s="1"/>
  <c r="S16" i="2"/>
  <c r="S23" i="2" s="1"/>
  <c r="S25" i="1" s="1"/>
  <c r="R16" i="2"/>
  <c r="R23" i="2" s="1"/>
  <c r="R25" i="1" s="1"/>
  <c r="Q16" i="2"/>
  <c r="Q23" i="2" s="1"/>
  <c r="Q25" i="1" s="1"/>
  <c r="P16" i="2"/>
  <c r="P23" i="2" s="1"/>
  <c r="P25" i="1" s="1"/>
  <c r="O16" i="2"/>
  <c r="O23" i="2" s="1"/>
  <c r="O25" i="1" s="1"/>
  <c r="N16" i="2"/>
  <c r="N23" i="2" s="1"/>
  <c r="N25" i="1" s="1"/>
  <c r="M16" i="2"/>
  <c r="M23" i="2" s="1"/>
  <c r="M25" i="1" s="1"/>
  <c r="L16" i="2"/>
  <c r="L23" i="2" s="1"/>
  <c r="K16" i="2"/>
  <c r="K23" i="2" s="1"/>
  <c r="K25" i="1" s="1"/>
  <c r="J16" i="2"/>
  <c r="J23" i="2" s="1"/>
  <c r="J25" i="1" s="1"/>
  <c r="I16" i="2"/>
  <c r="I23" i="2" s="1"/>
  <c r="I25" i="1" s="1"/>
  <c r="H16" i="2"/>
  <c r="H23" i="2" s="1"/>
  <c r="H25" i="1" s="1"/>
  <c r="G16" i="2"/>
  <c r="G23" i="2" s="1"/>
  <c r="G25" i="1" s="1"/>
  <c r="F16" i="2"/>
  <c r="F23" i="2" s="1"/>
  <c r="E16" i="2"/>
  <c r="E23" i="2" s="1"/>
  <c r="E25" i="1" s="1"/>
  <c r="D16" i="2"/>
  <c r="D23" i="2" s="1"/>
  <c r="D25" i="1" s="1"/>
  <c r="C16" i="2"/>
  <c r="C23" i="2" s="1"/>
  <c r="C25" i="1" s="1"/>
  <c r="AG15" i="2"/>
  <c r="AG22" i="2" s="1"/>
  <c r="AG24" i="1" s="1"/>
  <c r="AF15" i="2"/>
  <c r="AF22" i="2" s="1"/>
  <c r="AF24" i="1" s="1"/>
  <c r="AE15" i="2"/>
  <c r="AE22" i="2" s="1"/>
  <c r="AE24" i="1" s="1"/>
  <c r="AN52" i="3" s="1"/>
  <c r="AD15" i="2"/>
  <c r="AD22" i="2" s="1"/>
  <c r="AC15" i="2"/>
  <c r="AC22" i="2" s="1"/>
  <c r="AB15" i="2"/>
  <c r="AB22" i="2" s="1"/>
  <c r="AA15" i="2"/>
  <c r="AA22" i="2" s="1"/>
  <c r="AA24" i="1" s="1"/>
  <c r="Z15" i="2"/>
  <c r="Z22" i="2" s="1"/>
  <c r="Z24" i="1" s="1"/>
  <c r="AI52" i="3" s="1"/>
  <c r="Y15" i="2"/>
  <c r="Y22" i="2" s="1"/>
  <c r="Y24" i="1" s="1"/>
  <c r="X15" i="2"/>
  <c r="X22" i="2" s="1"/>
  <c r="X24" i="1" s="1"/>
  <c r="W15" i="2"/>
  <c r="W22" i="2" s="1"/>
  <c r="W24" i="1" s="1"/>
  <c r="V15" i="2"/>
  <c r="V22" i="2" s="1"/>
  <c r="V24" i="1" s="1"/>
  <c r="U15" i="2"/>
  <c r="U22" i="2" s="1"/>
  <c r="U24" i="1" s="1"/>
  <c r="T15" i="2"/>
  <c r="T22" i="2" s="1"/>
  <c r="T24" i="1" s="1"/>
  <c r="S15" i="2"/>
  <c r="S22" i="2" s="1"/>
  <c r="S24" i="1" s="1"/>
  <c r="R15" i="2"/>
  <c r="R22" i="2" s="1"/>
  <c r="R24" i="1" s="1"/>
  <c r="Q15" i="2"/>
  <c r="Q22" i="2" s="1"/>
  <c r="Q24" i="1" s="1"/>
  <c r="P15" i="2"/>
  <c r="P22" i="2" s="1"/>
  <c r="P24" i="1" s="1"/>
  <c r="O15" i="2"/>
  <c r="O22" i="2" s="1"/>
  <c r="O24" i="1" s="1"/>
  <c r="N15" i="2"/>
  <c r="N22" i="2" s="1"/>
  <c r="N24" i="1" s="1"/>
  <c r="M15" i="2"/>
  <c r="M22" i="2" s="1"/>
  <c r="M24" i="1" s="1"/>
  <c r="L15" i="2"/>
  <c r="L22" i="2" s="1"/>
  <c r="L24" i="1" s="1"/>
  <c r="K15" i="2"/>
  <c r="K22" i="2" s="1"/>
  <c r="J15" i="2"/>
  <c r="J22" i="2" s="1"/>
  <c r="J24" i="1" s="1"/>
  <c r="I15" i="2"/>
  <c r="I22" i="2" s="1"/>
  <c r="I24" i="1" s="1"/>
  <c r="H15" i="2"/>
  <c r="H22" i="2" s="1"/>
  <c r="H24" i="1" s="1"/>
  <c r="G15" i="2"/>
  <c r="G22" i="2" s="1"/>
  <c r="G24" i="1" s="1"/>
  <c r="F15" i="2"/>
  <c r="F22" i="2" s="1"/>
  <c r="F24" i="1" s="1"/>
  <c r="E15" i="2"/>
  <c r="E22" i="2" s="1"/>
  <c r="E24" i="1" s="1"/>
  <c r="D15" i="2"/>
  <c r="D22" i="2" s="1"/>
  <c r="D24" i="1" s="1"/>
  <c r="C15" i="2"/>
  <c r="C22" i="2" s="1"/>
  <c r="C24" i="1" s="1"/>
  <c r="AG14" i="2"/>
  <c r="AG21" i="2" s="1"/>
  <c r="AF14" i="2"/>
  <c r="AF21" i="2" s="1"/>
  <c r="AF23" i="1" s="1"/>
  <c r="AO51" i="3" s="1"/>
  <c r="AE14" i="2"/>
  <c r="AE21" i="2" s="1"/>
  <c r="AD14" i="2"/>
  <c r="AD21" i="2" s="1"/>
  <c r="AD23" i="1" s="1"/>
  <c r="AC14" i="2"/>
  <c r="AC21" i="2" s="1"/>
  <c r="AC23" i="1" s="1"/>
  <c r="AB14" i="2"/>
  <c r="AB21" i="2" s="1"/>
  <c r="AB23" i="1" s="1"/>
  <c r="AA14" i="2"/>
  <c r="AA21" i="2" s="1"/>
  <c r="Z14" i="2"/>
  <c r="Z21" i="2" s="1"/>
  <c r="Z23" i="1" s="1"/>
  <c r="Y14" i="2"/>
  <c r="Y21" i="2" s="1"/>
  <c r="Y23" i="1" s="1"/>
  <c r="X14" i="2"/>
  <c r="X21" i="2" s="1"/>
  <c r="X23" i="1" s="1"/>
  <c r="W14" i="2"/>
  <c r="W21" i="2" s="1"/>
  <c r="W23" i="1" s="1"/>
  <c r="V14" i="2"/>
  <c r="V21" i="2" s="1"/>
  <c r="V23" i="1" s="1"/>
  <c r="U14" i="2"/>
  <c r="U21" i="2" s="1"/>
  <c r="U23" i="1" s="1"/>
  <c r="T14" i="2"/>
  <c r="T21" i="2" s="1"/>
  <c r="S14" i="2"/>
  <c r="S21" i="2" s="1"/>
  <c r="S23" i="1" s="1"/>
  <c r="R14" i="2"/>
  <c r="R21" i="2" s="1"/>
  <c r="R23" i="1" s="1"/>
  <c r="Q14" i="2"/>
  <c r="Q21" i="2" s="1"/>
  <c r="Q23" i="1" s="1"/>
  <c r="P14" i="2"/>
  <c r="P21" i="2" s="1"/>
  <c r="P23" i="1" s="1"/>
  <c r="O14" i="2"/>
  <c r="O21" i="2" s="1"/>
  <c r="O23" i="1" s="1"/>
  <c r="N14" i="2"/>
  <c r="N21" i="2" s="1"/>
  <c r="N23" i="1" s="1"/>
  <c r="M14" i="2"/>
  <c r="M21" i="2" s="1"/>
  <c r="M23" i="1" s="1"/>
  <c r="L14" i="2"/>
  <c r="L21" i="2" s="1"/>
  <c r="K14" i="2"/>
  <c r="K21" i="2" s="1"/>
  <c r="K23" i="1" s="1"/>
  <c r="J14" i="2"/>
  <c r="J21" i="2" s="1"/>
  <c r="J23" i="1" s="1"/>
  <c r="I14" i="2"/>
  <c r="I21" i="2" s="1"/>
  <c r="I23" i="1" s="1"/>
  <c r="H14" i="2"/>
  <c r="H21" i="2" s="1"/>
  <c r="H23" i="1" s="1"/>
  <c r="G14" i="2"/>
  <c r="G21" i="2" s="1"/>
  <c r="G23" i="1" s="1"/>
  <c r="F14" i="2"/>
  <c r="F21" i="2" s="1"/>
  <c r="F23" i="1" s="1"/>
  <c r="E14" i="2"/>
  <c r="E21" i="2" s="1"/>
  <c r="E23" i="1" s="1"/>
  <c r="D14" i="2"/>
  <c r="D21" i="2" s="1"/>
  <c r="D23" i="1" s="1"/>
  <c r="C14" i="2"/>
  <c r="C21" i="2" s="1"/>
  <c r="C23" i="1" s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Y110" i="1"/>
  <c r="AH17" i="3" s="1"/>
  <c r="X110" i="1"/>
  <c r="AG17" i="3" s="1"/>
  <c r="W110" i="1"/>
  <c r="AF17" i="3" s="1"/>
  <c r="V110" i="1"/>
  <c r="AE17" i="3" s="1"/>
  <c r="U110" i="1"/>
  <c r="AD17" i="3" s="1"/>
  <c r="T110" i="1"/>
  <c r="AC17" i="3" s="1"/>
  <c r="S110" i="1"/>
  <c r="AB17" i="3" s="1"/>
  <c r="R110" i="1"/>
  <c r="AA17" i="3" s="1"/>
  <c r="Q110" i="1"/>
  <c r="Z17" i="3" s="1"/>
  <c r="P110" i="1"/>
  <c r="Y17" i="3" s="1"/>
  <c r="O110" i="1"/>
  <c r="X17" i="3" s="1"/>
  <c r="N110" i="1"/>
  <c r="W17" i="3" s="1"/>
  <c r="M110" i="1"/>
  <c r="V17" i="3" s="1"/>
  <c r="L110" i="1"/>
  <c r="U17" i="3" s="1"/>
  <c r="K110" i="1"/>
  <c r="T17" i="3" s="1"/>
  <c r="J110" i="1"/>
  <c r="S17" i="3" s="1"/>
  <c r="I110" i="1"/>
  <c r="R17" i="3" s="1"/>
  <c r="H110" i="1"/>
  <c r="Q17" i="3" s="1"/>
  <c r="G110" i="1"/>
  <c r="P17" i="3" s="1"/>
  <c r="F110" i="1"/>
  <c r="O17" i="3" s="1"/>
  <c r="E110" i="1"/>
  <c r="N17" i="3" s="1"/>
  <c r="D110" i="1"/>
  <c r="M17" i="3" s="1"/>
  <c r="C110" i="1"/>
  <c r="L17" i="3" s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Y96" i="1"/>
  <c r="X96" i="1"/>
  <c r="W96" i="1"/>
  <c r="V96" i="1"/>
  <c r="U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Y85" i="1"/>
  <c r="AH20" i="3" s="1"/>
  <c r="X85" i="1"/>
  <c r="AG20" i="3" s="1"/>
  <c r="W85" i="1"/>
  <c r="AF20" i="3" s="1"/>
  <c r="V85" i="1"/>
  <c r="AE20" i="3" s="1"/>
  <c r="U85" i="1"/>
  <c r="AD20" i="3" s="1"/>
  <c r="T85" i="1"/>
  <c r="AC20" i="3" s="1"/>
  <c r="S85" i="1"/>
  <c r="AB20" i="3" s="1"/>
  <c r="R85" i="1"/>
  <c r="AA20" i="3" s="1"/>
  <c r="Q85" i="1"/>
  <c r="Z20" i="3" s="1"/>
  <c r="P85" i="1"/>
  <c r="Y20" i="3" s="1"/>
  <c r="O85" i="1"/>
  <c r="X20" i="3" s="1"/>
  <c r="N85" i="1"/>
  <c r="W20" i="3" s="1"/>
  <c r="M85" i="1"/>
  <c r="V20" i="3" s="1"/>
  <c r="L85" i="1"/>
  <c r="U20" i="3" s="1"/>
  <c r="K85" i="1"/>
  <c r="T20" i="3" s="1"/>
  <c r="J85" i="1"/>
  <c r="S20" i="3" s="1"/>
  <c r="I85" i="1"/>
  <c r="R20" i="3" s="1"/>
  <c r="H85" i="1"/>
  <c r="Q20" i="3" s="1"/>
  <c r="G85" i="1"/>
  <c r="P20" i="3" s="1"/>
  <c r="F85" i="1"/>
  <c r="O20" i="3" s="1"/>
  <c r="E85" i="1"/>
  <c r="N20" i="3" s="1"/>
  <c r="D85" i="1"/>
  <c r="M20" i="3" s="1"/>
  <c r="C85" i="1"/>
  <c r="L20" i="3" s="1"/>
  <c r="Y78" i="1"/>
  <c r="X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Y61" i="1"/>
  <c r="AH23" i="3" s="1"/>
  <c r="X61" i="1"/>
  <c r="AG23" i="3" s="1"/>
  <c r="W61" i="1"/>
  <c r="AF23" i="3" s="1"/>
  <c r="V61" i="1"/>
  <c r="AE23" i="3" s="1"/>
  <c r="U61" i="1"/>
  <c r="AD23" i="3" s="1"/>
  <c r="T61" i="1"/>
  <c r="AC23" i="3" s="1"/>
  <c r="S61" i="1"/>
  <c r="AB23" i="3" s="1"/>
  <c r="R61" i="1"/>
  <c r="AA23" i="3" s="1"/>
  <c r="Q61" i="1"/>
  <c r="Z23" i="3" s="1"/>
  <c r="P61" i="1"/>
  <c r="Y23" i="3" s="1"/>
  <c r="O61" i="1"/>
  <c r="X23" i="3" s="1"/>
  <c r="N61" i="1"/>
  <c r="W23" i="3" s="1"/>
  <c r="M61" i="1"/>
  <c r="V23" i="3" s="1"/>
  <c r="L61" i="1"/>
  <c r="U23" i="3" s="1"/>
  <c r="K61" i="1"/>
  <c r="T23" i="3" s="1"/>
  <c r="J61" i="1"/>
  <c r="S23" i="3" s="1"/>
  <c r="I61" i="1"/>
  <c r="R23" i="3" s="1"/>
  <c r="H61" i="1"/>
  <c r="Q23" i="3" s="1"/>
  <c r="G61" i="1"/>
  <c r="P23" i="3" s="1"/>
  <c r="F61" i="1"/>
  <c r="O23" i="3" s="1"/>
  <c r="E61" i="1"/>
  <c r="N23" i="3" s="1"/>
  <c r="D61" i="1"/>
  <c r="M23" i="3" s="1"/>
  <c r="C61" i="1"/>
  <c r="L23" i="3" s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Y37" i="1"/>
  <c r="AH24" i="3" s="1"/>
  <c r="X37" i="1"/>
  <c r="AG24" i="3" s="1"/>
  <c r="W37" i="1"/>
  <c r="AF24" i="3" s="1"/>
  <c r="V37" i="1"/>
  <c r="AE24" i="3" s="1"/>
  <c r="U37" i="1"/>
  <c r="AD24" i="3" s="1"/>
  <c r="T37" i="1"/>
  <c r="AC24" i="3" s="1"/>
  <c r="S37" i="1"/>
  <c r="AB24" i="3" s="1"/>
  <c r="R37" i="1"/>
  <c r="AA24" i="3" s="1"/>
  <c r="Q37" i="1"/>
  <c r="Z24" i="3" s="1"/>
  <c r="P37" i="1"/>
  <c r="Y24" i="3" s="1"/>
  <c r="O37" i="1"/>
  <c r="X24" i="3" s="1"/>
  <c r="N37" i="1"/>
  <c r="W24" i="3" s="1"/>
  <c r="M37" i="1"/>
  <c r="V24" i="3" s="1"/>
  <c r="L37" i="1"/>
  <c r="U24" i="3" s="1"/>
  <c r="K37" i="1"/>
  <c r="T24" i="3" s="1"/>
  <c r="J37" i="1"/>
  <c r="S24" i="3" s="1"/>
  <c r="I37" i="1"/>
  <c r="R24" i="3" s="1"/>
  <c r="H37" i="1"/>
  <c r="Q24" i="3" s="1"/>
  <c r="G37" i="1"/>
  <c r="P24" i="3" s="1"/>
  <c r="F37" i="1"/>
  <c r="O24" i="3" s="1"/>
  <c r="E37" i="1"/>
  <c r="N24" i="3" s="1"/>
  <c r="D37" i="1"/>
  <c r="M24" i="3" s="1"/>
  <c r="C37" i="1"/>
  <c r="L24" i="3" s="1"/>
  <c r="Q31" i="1"/>
  <c r="Q30" i="1" s="1"/>
  <c r="D27" i="1"/>
  <c r="AO54" i="3"/>
  <c r="M26" i="1"/>
  <c r="AL53" i="3"/>
  <c r="AK53" i="3"/>
  <c r="V25" i="1"/>
  <c r="L25" i="1"/>
  <c r="F25" i="1"/>
  <c r="K24" i="1"/>
  <c r="T23" i="1"/>
  <c r="L23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L34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C27" i="1" l="1"/>
  <c r="C31" i="1"/>
  <c r="E31" i="1"/>
  <c r="E30" i="1" s="1"/>
  <c r="N61" i="3" s="1"/>
  <c r="AF25" i="1"/>
  <c r="AE23" i="1"/>
  <c r="AG25" i="1"/>
  <c r="AP53" i="3" s="1"/>
  <c r="AB27" i="1"/>
  <c r="AB31" i="1"/>
  <c r="AB30" i="1" s="1"/>
  <c r="AA31" i="1"/>
  <c r="AA30" i="1" s="1"/>
  <c r="AA27" i="1"/>
  <c r="AA26" i="1"/>
  <c r="AJ54" i="3" s="1"/>
  <c r="AC27" i="1"/>
  <c r="AL55" i="3" s="1"/>
  <c r="AC31" i="1"/>
  <c r="AB26" i="1"/>
  <c r="AK54" i="3" s="1"/>
  <c r="AG26" i="1"/>
  <c r="AP54" i="3" s="1"/>
  <c r="AC26" i="1"/>
  <c r="AL54" i="3" s="1"/>
  <c r="AE27" i="1"/>
  <c r="AE31" i="1"/>
  <c r="AE30" i="1" s="1"/>
  <c r="AP51" i="3"/>
  <c r="AG23" i="1"/>
  <c r="K27" i="1"/>
  <c r="AA23" i="1"/>
  <c r="AK52" i="3"/>
  <c r="AB24" i="1"/>
  <c r="AD26" i="1"/>
  <c r="AM54" i="3" s="1"/>
  <c r="AF27" i="1"/>
  <c r="AO55" i="3" s="1"/>
  <c r="AF31" i="1"/>
  <c r="AF30" i="1" s="1"/>
  <c r="AO61" i="3" s="1"/>
  <c r="AI51" i="3"/>
  <c r="AD27" i="1"/>
  <c r="AD31" i="1"/>
  <c r="AD30" i="1" s="1"/>
  <c r="S27" i="1"/>
  <c r="AB55" i="3" s="1"/>
  <c r="AC24" i="1"/>
  <c r="AL52" i="3" s="1"/>
  <c r="AD25" i="1"/>
  <c r="AM53" i="3" s="1"/>
  <c r="AE26" i="1"/>
  <c r="AN54" i="3" s="1"/>
  <c r="AG27" i="1"/>
  <c r="AG31" i="1"/>
  <c r="AG30" i="1" s="1"/>
  <c r="AD24" i="1"/>
  <c r="AE25" i="1"/>
  <c r="AN53" i="3" s="1"/>
  <c r="Z27" i="1"/>
  <c r="AI55" i="3" s="1"/>
  <c r="Z31" i="1"/>
  <c r="L16" i="3"/>
  <c r="N16" i="3"/>
  <c r="P16" i="3"/>
  <c r="R16" i="3"/>
  <c r="T16" i="3"/>
  <c r="V16" i="3"/>
  <c r="X16" i="3"/>
  <c r="Z16" i="3"/>
  <c r="AB16" i="3"/>
  <c r="AD16" i="3"/>
  <c r="AF16" i="3"/>
  <c r="AH16" i="3"/>
  <c r="M16" i="3"/>
  <c r="O16" i="3"/>
  <c r="Q16" i="3"/>
  <c r="S16" i="3"/>
  <c r="U16" i="3"/>
  <c r="W16" i="3"/>
  <c r="Y16" i="3"/>
  <c r="AA16" i="3"/>
  <c r="AC16" i="3"/>
  <c r="AE16" i="3"/>
  <c r="AG16" i="3"/>
  <c r="L27" i="3"/>
  <c r="N27" i="3"/>
  <c r="P27" i="3"/>
  <c r="R27" i="3"/>
  <c r="T27" i="3"/>
  <c r="V27" i="3"/>
  <c r="X27" i="3"/>
  <c r="Z27" i="3"/>
  <c r="AB27" i="3"/>
  <c r="AD27" i="3"/>
  <c r="AF27" i="3"/>
  <c r="AH27" i="3"/>
  <c r="AJ27" i="3"/>
  <c r="AL27" i="3"/>
  <c r="AN27" i="3"/>
  <c r="AP27" i="3"/>
  <c r="M27" i="3"/>
  <c r="O27" i="3"/>
  <c r="Q27" i="3"/>
  <c r="S27" i="3"/>
  <c r="U27" i="3"/>
  <c r="W27" i="3"/>
  <c r="Y27" i="3"/>
  <c r="AA27" i="3"/>
  <c r="AC27" i="3"/>
  <c r="AE27" i="3"/>
  <c r="AG27" i="3"/>
  <c r="AI27" i="3"/>
  <c r="AK27" i="3"/>
  <c r="AM27" i="3"/>
  <c r="AO27" i="3"/>
  <c r="AP40" i="3"/>
  <c r="AO45" i="3"/>
  <c r="N35" i="3"/>
  <c r="Z35" i="3"/>
  <c r="AP35" i="3"/>
  <c r="M40" i="3"/>
  <c r="S40" i="3"/>
  <c r="Y40" i="3"/>
  <c r="AE40" i="3"/>
  <c r="AK40" i="3"/>
  <c r="R40" i="3"/>
  <c r="AD40" i="3"/>
  <c r="R55" i="3"/>
  <c r="X55" i="3"/>
  <c r="AD55" i="3"/>
  <c r="O11" i="3"/>
  <c r="AM11" i="3"/>
  <c r="L35" i="3"/>
  <c r="P35" i="3"/>
  <c r="R35" i="3"/>
  <c r="T35" i="3"/>
  <c r="V35" i="3"/>
  <c r="X35" i="3"/>
  <c r="AB35" i="3"/>
  <c r="AD35" i="3"/>
  <c r="AF35" i="3"/>
  <c r="AH35" i="3"/>
  <c r="AJ35" i="3"/>
  <c r="AL35" i="3"/>
  <c r="AN35" i="3"/>
  <c r="O45" i="3"/>
  <c r="S45" i="3"/>
  <c r="U45" i="3"/>
  <c r="AA45" i="3"/>
  <c r="AE45" i="3"/>
  <c r="AG45" i="3"/>
  <c r="AM45" i="3"/>
  <c r="AN45" i="3"/>
  <c r="Q51" i="3"/>
  <c r="U51" i="3"/>
  <c r="AG51" i="3"/>
  <c r="AB52" i="3"/>
  <c r="M55" i="3"/>
  <c r="W27" i="1"/>
  <c r="W22" i="1" s="1"/>
  <c r="N55" i="3"/>
  <c r="J22" i="1"/>
  <c r="M56" i="3"/>
  <c r="Q56" i="3"/>
  <c r="S56" i="3"/>
  <c r="W56" i="3"/>
  <c r="Y56" i="3"/>
  <c r="AC56" i="3"/>
  <c r="AE56" i="3"/>
  <c r="AI56" i="3"/>
  <c r="AK56" i="3"/>
  <c r="AO56" i="3"/>
  <c r="N40" i="3"/>
  <c r="T40" i="3"/>
  <c r="Z40" i="3"/>
  <c r="AF40" i="3"/>
  <c r="AL40" i="3"/>
  <c r="Y6" i="3"/>
  <c r="AK61" i="3"/>
  <c r="M11" i="3"/>
  <c r="Q11" i="3"/>
  <c r="S11" i="3"/>
  <c r="U11" i="3"/>
  <c r="W11" i="3"/>
  <c r="Y11" i="3"/>
  <c r="AA11" i="3"/>
  <c r="AC11" i="3"/>
  <c r="AE11" i="3"/>
  <c r="AG11" i="3"/>
  <c r="AI11" i="3"/>
  <c r="AK11" i="3"/>
  <c r="AO11" i="3"/>
  <c r="L40" i="3"/>
  <c r="X40" i="3"/>
  <c r="AJ40" i="3"/>
  <c r="M45" i="3"/>
  <c r="Y45" i="3"/>
  <c r="AK45" i="3"/>
  <c r="AH6" i="3"/>
  <c r="AJ56" i="3"/>
  <c r="L56" i="3"/>
  <c r="V6" i="3"/>
  <c r="Y51" i="3"/>
  <c r="AA52" i="3"/>
  <c r="L53" i="3"/>
  <c r="N53" i="3"/>
  <c r="R53" i="3"/>
  <c r="T53" i="3"/>
  <c r="X53" i="3"/>
  <c r="Z53" i="3"/>
  <c r="AD53" i="3"/>
  <c r="S54" i="3"/>
  <c r="W54" i="3"/>
  <c r="Y54" i="3"/>
  <c r="AC54" i="3"/>
  <c r="T55" i="3"/>
  <c r="V27" i="1"/>
  <c r="V22" i="1" s="1"/>
  <c r="O35" i="3"/>
  <c r="S35" i="3"/>
  <c r="U35" i="3"/>
  <c r="Y35" i="3"/>
  <c r="AA35" i="3"/>
  <c r="AG35" i="3"/>
  <c r="AK35" i="3"/>
  <c r="AM35" i="3"/>
  <c r="L6" i="3"/>
  <c r="P6" i="3"/>
  <c r="R6" i="3"/>
  <c r="X6" i="3"/>
  <c r="AD6" i="3"/>
  <c r="AJ6" i="3"/>
  <c r="AN6" i="3"/>
  <c r="AP6" i="3"/>
  <c r="M6" i="3"/>
  <c r="S6" i="3"/>
  <c r="AE6" i="3"/>
  <c r="AK6" i="3"/>
  <c r="P11" i="3"/>
  <c r="V11" i="3"/>
  <c r="AB11" i="3"/>
  <c r="AH11" i="3"/>
  <c r="AN11" i="3"/>
  <c r="P40" i="3"/>
  <c r="V40" i="3"/>
  <c r="AB40" i="3"/>
  <c r="AH40" i="3"/>
  <c r="AN40" i="3"/>
  <c r="P45" i="3"/>
  <c r="V45" i="3"/>
  <c r="AB45" i="3"/>
  <c r="AH45" i="3"/>
  <c r="N56" i="3"/>
  <c r="R56" i="3"/>
  <c r="T56" i="3"/>
  <c r="X56" i="3"/>
  <c r="Z56" i="3"/>
  <c r="AD56" i="3"/>
  <c r="AF56" i="3"/>
  <c r="AL56" i="3"/>
  <c r="AP56" i="3"/>
  <c r="Q35" i="3"/>
  <c r="W35" i="3"/>
  <c r="AC35" i="3"/>
  <c r="AI35" i="3"/>
  <c r="AO35" i="3"/>
  <c r="M35" i="3"/>
  <c r="AE35" i="3"/>
  <c r="O40" i="3"/>
  <c r="U40" i="3"/>
  <c r="AA40" i="3"/>
  <c r="AG40" i="3"/>
  <c r="AM40" i="3"/>
  <c r="Q40" i="3"/>
  <c r="W40" i="3"/>
  <c r="AC40" i="3"/>
  <c r="AI40" i="3"/>
  <c r="AO40" i="3"/>
  <c r="L45" i="3"/>
  <c r="R45" i="3"/>
  <c r="X45" i="3"/>
  <c r="AD45" i="3"/>
  <c r="AJ45" i="3"/>
  <c r="AP45" i="3"/>
  <c r="N45" i="3"/>
  <c r="T45" i="3"/>
  <c r="Z45" i="3"/>
  <c r="AF45" i="3"/>
  <c r="AL45" i="3"/>
  <c r="P56" i="3"/>
  <c r="V56" i="3"/>
  <c r="AB56" i="3"/>
  <c r="AH56" i="3"/>
  <c r="AN56" i="3"/>
  <c r="M34" i="3"/>
  <c r="O34" i="3"/>
  <c r="Q34" i="3"/>
  <c r="S34" i="3"/>
  <c r="U34" i="3"/>
  <c r="W34" i="3"/>
  <c r="Y34" i="3"/>
  <c r="AA34" i="3"/>
  <c r="AC34" i="3"/>
  <c r="AE34" i="3"/>
  <c r="AG34" i="3"/>
  <c r="O51" i="3"/>
  <c r="W51" i="3"/>
  <c r="AA51" i="3"/>
  <c r="AC51" i="3"/>
  <c r="O52" i="3"/>
  <c r="S52" i="3"/>
  <c r="U52" i="3"/>
  <c r="W52" i="3"/>
  <c r="Y52" i="3"/>
  <c r="AE52" i="3"/>
  <c r="AG52" i="3"/>
  <c r="AA53" i="3"/>
  <c r="AG53" i="3"/>
  <c r="M54" i="3"/>
  <c r="AE54" i="3"/>
  <c r="S55" i="3"/>
  <c r="Y55" i="3"/>
  <c r="P22" i="1"/>
  <c r="N6" i="3"/>
  <c r="T6" i="3"/>
  <c r="Z6" i="3"/>
  <c r="AF6" i="3"/>
  <c r="AL6" i="3"/>
  <c r="AB6" i="3"/>
  <c r="L11" i="3"/>
  <c r="R11" i="3"/>
  <c r="X11" i="3"/>
  <c r="AD11" i="3"/>
  <c r="AJ11" i="3"/>
  <c r="AP11" i="3"/>
  <c r="N11" i="3"/>
  <c r="T11" i="3"/>
  <c r="Z11" i="3"/>
  <c r="AF11" i="3"/>
  <c r="AL11" i="3"/>
  <c r="Q45" i="3"/>
  <c r="W45" i="3"/>
  <c r="AC45" i="3"/>
  <c r="AI45" i="3"/>
  <c r="O56" i="3"/>
  <c r="U56" i="3"/>
  <c r="AA56" i="3"/>
  <c r="AG56" i="3"/>
  <c r="AM56" i="3"/>
  <c r="F31" i="1"/>
  <c r="F30" i="1" s="1"/>
  <c r="F27" i="1"/>
  <c r="O55" i="3" s="1"/>
  <c r="R27" i="1"/>
  <c r="R22" i="1" s="1"/>
  <c r="R31" i="1"/>
  <c r="R30" i="1" s="1"/>
  <c r="X31" i="1"/>
  <c r="X30" i="1" s="1"/>
  <c r="X27" i="1"/>
  <c r="AG55" i="3" s="1"/>
  <c r="D22" i="1"/>
  <c r="M52" i="3"/>
  <c r="Q52" i="3"/>
  <c r="AC52" i="3"/>
  <c r="AF53" i="3"/>
  <c r="T31" i="1"/>
  <c r="T30" i="1" s="1"/>
  <c r="T27" i="1"/>
  <c r="AC55" i="3" s="1"/>
  <c r="AK62" i="3"/>
  <c r="AK55" i="3"/>
  <c r="AM61" i="3"/>
  <c r="AM55" i="3"/>
  <c r="P51" i="3"/>
  <c r="R51" i="3"/>
  <c r="V51" i="3"/>
  <c r="X51" i="3"/>
  <c r="AB51" i="3"/>
  <c r="AD51" i="3"/>
  <c r="AH51" i="3"/>
  <c r="P52" i="3"/>
  <c r="V52" i="3"/>
  <c r="AH52" i="3"/>
  <c r="O53" i="3"/>
  <c r="U53" i="3"/>
  <c r="Q54" i="3"/>
  <c r="U54" i="3"/>
  <c r="Z55" i="3"/>
  <c r="J31" i="1"/>
  <c r="J30" i="1" s="1"/>
  <c r="P31" i="1"/>
  <c r="P30" i="1" s="1"/>
  <c r="I22" i="1"/>
  <c r="O22" i="1"/>
  <c r="U22" i="1"/>
  <c r="K22" i="1"/>
  <c r="C22" i="1"/>
  <c r="L51" i="3"/>
  <c r="L55" i="3"/>
  <c r="AL51" i="3"/>
  <c r="Z62" i="3"/>
  <c r="Z61" i="3"/>
  <c r="E22" i="1"/>
  <c r="Q22" i="1"/>
  <c r="AJ52" i="3"/>
  <c r="AP52" i="3"/>
  <c r="P62" i="3"/>
  <c r="P61" i="3"/>
  <c r="V62" i="3"/>
  <c r="V61" i="3"/>
  <c r="AB62" i="3"/>
  <c r="AB61" i="3"/>
  <c r="AH62" i="3"/>
  <c r="AH61" i="3"/>
  <c r="P34" i="3"/>
  <c r="V34" i="3"/>
  <c r="AB34" i="3"/>
  <c r="AH34" i="3"/>
  <c r="I31" i="1"/>
  <c r="I30" i="1" s="1"/>
  <c r="AM51" i="3"/>
  <c r="H31" i="1"/>
  <c r="H30" i="1" s="1"/>
  <c r="H27" i="1"/>
  <c r="H22" i="1" s="1"/>
  <c r="N31" i="1"/>
  <c r="N30" i="1" s="1"/>
  <c r="N27" i="1"/>
  <c r="N22" i="1" s="1"/>
  <c r="M27" i="1"/>
  <c r="M22" i="1" s="1"/>
  <c r="S22" i="1"/>
  <c r="AJ55" i="3"/>
  <c r="AP55" i="3"/>
  <c r="L34" i="3"/>
  <c r="R34" i="3"/>
  <c r="X34" i="3"/>
  <c r="AD34" i="3"/>
  <c r="M51" i="3"/>
  <c r="S51" i="3"/>
  <c r="AE51" i="3"/>
  <c r="N52" i="3"/>
  <c r="T52" i="3"/>
  <c r="Z52" i="3"/>
  <c r="AF52" i="3"/>
  <c r="M61" i="3"/>
  <c r="C30" i="1"/>
  <c r="T62" i="3"/>
  <c r="U31" i="1"/>
  <c r="U30" i="1" s="1"/>
  <c r="AM62" i="3"/>
  <c r="L27" i="1"/>
  <c r="L22" i="1" s="1"/>
  <c r="L31" i="1"/>
  <c r="L30" i="1" s="1"/>
  <c r="N51" i="3"/>
  <c r="T51" i="3"/>
  <c r="Z51" i="3"/>
  <c r="AF51" i="3"/>
  <c r="P53" i="3"/>
  <c r="V53" i="3"/>
  <c r="AB53" i="3"/>
  <c r="AH53" i="3"/>
  <c r="O31" i="1"/>
  <c r="O30" i="1" s="1"/>
  <c r="N34" i="3"/>
  <c r="T34" i="3"/>
  <c r="Z34" i="3"/>
  <c r="AF34" i="3"/>
  <c r="G27" i="1"/>
  <c r="P55" i="3" s="1"/>
  <c r="Y27" i="1"/>
  <c r="AH55" i="3" s="1"/>
  <c r="AE61" i="3"/>
  <c r="AF62" i="3"/>
  <c r="AF61" i="3"/>
  <c r="AK51" i="3"/>
  <c r="AO52" i="3"/>
  <c r="L52" i="3"/>
  <c r="R52" i="3"/>
  <c r="X52" i="3"/>
  <c r="AD52" i="3"/>
  <c r="M53" i="3"/>
  <c r="S53" i="3"/>
  <c r="Y53" i="3"/>
  <c r="AE53" i="3"/>
  <c r="N54" i="3"/>
  <c r="T54" i="3"/>
  <c r="Z54" i="3"/>
  <c r="AF54" i="3"/>
  <c r="O54" i="3"/>
  <c r="AA54" i="3"/>
  <c r="AG54" i="3"/>
  <c r="O61" i="3"/>
  <c r="O6" i="3"/>
  <c r="U6" i="3"/>
  <c r="AA6" i="3"/>
  <c r="AG6" i="3"/>
  <c r="AM6" i="3"/>
  <c r="Q6" i="3"/>
  <c r="W6" i="3"/>
  <c r="AC6" i="3"/>
  <c r="AI6" i="3"/>
  <c r="AO6" i="3"/>
  <c r="P54" i="3"/>
  <c r="V54" i="3"/>
  <c r="AB54" i="3"/>
  <c r="AH54" i="3"/>
  <c r="Q53" i="3"/>
  <c r="W53" i="3"/>
  <c r="AC53" i="3"/>
  <c r="L54" i="3"/>
  <c r="R54" i="3"/>
  <c r="X54" i="3"/>
  <c r="AD54" i="3"/>
  <c r="M62" i="3"/>
  <c r="AE62" i="3"/>
  <c r="N62" i="3" l="1"/>
  <c r="AB22" i="1"/>
  <c r="Y25" i="3"/>
  <c r="AD22" i="1"/>
  <c r="AM50" i="3" s="1"/>
  <c r="AO62" i="3"/>
  <c r="AE22" i="1"/>
  <c r="AF22" i="1"/>
  <c r="AO50" i="3" s="1"/>
  <c r="Z30" i="1"/>
  <c r="AI61" i="3" s="1"/>
  <c r="AI62" i="3"/>
  <c r="AA22" i="1"/>
  <c r="AN51" i="3"/>
  <c r="AJ51" i="3"/>
  <c r="T22" i="1"/>
  <c r="AO53" i="3"/>
  <c r="F22" i="1"/>
  <c r="O50" i="3" s="1"/>
  <c r="AG22" i="1"/>
  <c r="AP50" i="3" s="1"/>
  <c r="AC22" i="1"/>
  <c r="AL50" i="3" s="1"/>
  <c r="AA55" i="3"/>
  <c r="Z22" i="1"/>
  <c r="AI50" i="3" s="1"/>
  <c r="AM52" i="3"/>
  <c r="AC30" i="1"/>
  <c r="AL61" i="3" s="1"/>
  <c r="AL62" i="3"/>
  <c r="S25" i="3"/>
  <c r="AD50" i="3"/>
  <c r="R50" i="3"/>
  <c r="P25" i="3"/>
  <c r="AF55" i="3"/>
  <c r="AM25" i="3"/>
  <c r="AK25" i="3"/>
  <c r="AJ25" i="3"/>
  <c r="X25" i="3"/>
  <c r="AC25" i="3"/>
  <c r="Q25" i="3"/>
  <c r="AG25" i="3"/>
  <c r="U25" i="3"/>
  <c r="V55" i="3"/>
  <c r="Y61" i="3"/>
  <c r="AC62" i="3"/>
  <c r="AC61" i="3"/>
  <c r="AG61" i="3"/>
  <c r="O25" i="3"/>
  <c r="S61" i="3"/>
  <c r="AA61" i="3"/>
  <c r="AO25" i="3"/>
  <c r="AA50" i="3"/>
  <c r="L25" i="3"/>
  <c r="U50" i="3"/>
  <c r="N50" i="3"/>
  <c r="S50" i="3"/>
  <c r="AE55" i="3"/>
  <c r="U55" i="3"/>
  <c r="AI25" i="3"/>
  <c r="W25" i="3"/>
  <c r="AA25" i="3"/>
  <c r="AE25" i="3"/>
  <c r="M25" i="3"/>
  <c r="V25" i="3"/>
  <c r="AF25" i="3"/>
  <c r="T25" i="3"/>
  <c r="AP25" i="3"/>
  <c r="AH25" i="3"/>
  <c r="AD25" i="3"/>
  <c r="R25" i="3"/>
  <c r="AN25" i="3"/>
  <c r="AB25" i="3"/>
  <c r="S62" i="3"/>
  <c r="Q55" i="3"/>
  <c r="AG62" i="3"/>
  <c r="AK50" i="3"/>
  <c r="Z50" i="3"/>
  <c r="AE50" i="3"/>
  <c r="AL25" i="3"/>
  <c r="Z25" i="3"/>
  <c r="N25" i="3"/>
  <c r="W55" i="3"/>
  <c r="O62" i="3"/>
  <c r="Y50" i="3"/>
  <c r="M50" i="3"/>
  <c r="T61" i="3"/>
  <c r="L50" i="3"/>
  <c r="Q50" i="3"/>
  <c r="Y62" i="3"/>
  <c r="AA62" i="3"/>
  <c r="AF50" i="3"/>
  <c r="T50" i="3"/>
  <c r="X50" i="3"/>
  <c r="Y22" i="1"/>
  <c r="AH50" i="3" s="1"/>
  <c r="X22" i="1"/>
  <c r="AG50" i="3" s="1"/>
  <c r="G22" i="1"/>
  <c r="P50" i="3" s="1"/>
  <c r="W62" i="3"/>
  <c r="W61" i="3"/>
  <c r="L62" i="3"/>
  <c r="L61" i="3"/>
  <c r="AP62" i="3"/>
  <c r="AP61" i="3"/>
  <c r="X62" i="3"/>
  <c r="X61" i="3"/>
  <c r="AJ62" i="3"/>
  <c r="AJ61" i="3"/>
  <c r="Q62" i="3"/>
  <c r="Q61" i="3"/>
  <c r="AN62" i="3"/>
  <c r="AN61" i="3"/>
  <c r="AJ50" i="3"/>
  <c r="AC50" i="3"/>
  <c r="R62" i="3"/>
  <c r="R61" i="3"/>
  <c r="AB50" i="3"/>
  <c r="AD62" i="3"/>
  <c r="AD61" i="3"/>
  <c r="AN55" i="3"/>
  <c r="AN50" i="3"/>
  <c r="U62" i="3"/>
  <c r="U61" i="3"/>
  <c r="W50" i="3"/>
  <c r="V50" i="3"/>
</calcChain>
</file>

<file path=xl/sharedStrings.xml><?xml version="1.0" encoding="utf-8"?>
<sst xmlns="http://schemas.openxmlformats.org/spreadsheetml/2006/main" count="462" uniqueCount="136">
  <si>
    <t xml:space="preserve">MÉTRICAS DE LOS INDICADORES DE GESTIÓN                                 </t>
  </si>
  <si>
    <t>Objetivo: Medir, controlar y verificar la gestión del despacho para su mejora continua.</t>
  </si>
  <si>
    <t>Detalles</t>
  </si>
  <si>
    <t>N°</t>
  </si>
  <si>
    <t>Datos</t>
  </si>
  <si>
    <t>GENERALES</t>
  </si>
  <si>
    <t>Cantidad de Juezas y Jueces en el despacho</t>
  </si>
  <si>
    <t>Cantidad de Técnicas y Técnicos Judiciales en el despacho</t>
  </si>
  <si>
    <t>Fecha del día de hoy</t>
  </si>
  <si>
    <t>Fecha del último señalamiento a audiencia de recepción de pruebas o debate (TODAS LAS MATERIAS)</t>
  </si>
  <si>
    <t>Fecha demanda más antigua pendiente de la primera resolución (TODAS LAS MATERIAS)</t>
  </si>
  <si>
    <t>Fecha de escrito más antiguo pendiente de resolver (todas las materias)</t>
  </si>
  <si>
    <t>Cantidad de Escritos pendientes de resolver</t>
  </si>
  <si>
    <t>Cantidad de Audiencias Programadas</t>
  </si>
  <si>
    <t>Cantidad de Audiencias Realizadas</t>
  </si>
  <si>
    <t>Cantidad de resoluciones pasadas a firmar por las Técnicas y Técnicos</t>
  </si>
  <si>
    <t>Persona Técnica Judicial 1</t>
  </si>
  <si>
    <t>Persona Técnica Judicial 2</t>
  </si>
  <si>
    <t>Persona Técnica Judicial 3</t>
  </si>
  <si>
    <t>Persona Técnica Judicial 4</t>
  </si>
  <si>
    <t>Coordinador(a) Judicial</t>
  </si>
  <si>
    <t>Cantidad de resoluciones a realizar por las Técnicas y Técnicos (cuota)</t>
  </si>
  <si>
    <t>Cuota de trabajo espera para Persona técnica judicial 1</t>
  </si>
  <si>
    <t>Cuota de trabajo espera para Persona técnica judicial 2</t>
  </si>
  <si>
    <t>Cuota de trabajo espera para Persona técnica judicial 3</t>
  </si>
  <si>
    <t>Cuota de trabajo espera para Persona técnica judicial 4</t>
  </si>
  <si>
    <t>Cuota de trabajo espera para Persona Coordinador(a) Judicial</t>
  </si>
  <si>
    <t>Cantidad de Sentencias dictadas Global</t>
  </si>
  <si>
    <t>Persona Juzgadora 1</t>
  </si>
  <si>
    <t xml:space="preserve"> </t>
  </si>
  <si>
    <t>Cantidad de Sentencias Esperadas (Global)</t>
  </si>
  <si>
    <t>CONTRAVENCIONAL</t>
  </si>
  <si>
    <t>Circulante al Iniciar el mes</t>
  </si>
  <si>
    <t>Cantidad de Casos Entrados</t>
  </si>
  <si>
    <t>Cantidad de Casos Reentrados</t>
  </si>
  <si>
    <t>Cantidad de Casos Terminados</t>
  </si>
  <si>
    <t>Circulante al finalizar el mes</t>
  </si>
  <si>
    <t>Cantidad de expedientes en trámite</t>
  </si>
  <si>
    <t>Cantidad de expedientes en fase de ejecución</t>
  </si>
  <si>
    <t xml:space="preserve">Fecha demanda más antigua pendiente de la primera resolución </t>
  </si>
  <si>
    <t>Fecha más antigua de pase a fallo de expedientes pendientes de dictado de sentencia</t>
  </si>
  <si>
    <t xml:space="preserve">Fecha de escrito más antiguo pendiente de resolver </t>
  </si>
  <si>
    <t>Cantidad de audiencias pendientes de realización</t>
  </si>
  <si>
    <t>Cantidad de expedientes pendientes de fallo</t>
  </si>
  <si>
    <t>Cantidad de sentencias dictadas</t>
  </si>
  <si>
    <t>Cantidad de expedientes en etapa de ejecución</t>
  </si>
  <si>
    <t>TRÁNSITO</t>
  </si>
  <si>
    <t>VIOLENCIA DOMÉSTICA</t>
  </si>
  <si>
    <t>Cantidad de expedientes en etapa de seguimiento</t>
  </si>
  <si>
    <t xml:space="preserve">Cantidad de Casos con oposición </t>
  </si>
  <si>
    <t>PENSIONES ALIMENTARIAS</t>
  </si>
  <si>
    <t>Cantidad de fijaciones provisionales pendientes</t>
  </si>
  <si>
    <t>Cantidad de apremios resueltos</t>
  </si>
  <si>
    <t>Coordinador</t>
  </si>
  <si>
    <t xml:space="preserve">  </t>
  </si>
  <si>
    <t>Registro de días laborados por Mes y cáculo de cuota de trabajo mensual esperada para cada persona del Despacho</t>
  </si>
  <si>
    <t>Nota:
1. Ingresar información en las celdas que se encuentren en color blanco.</t>
  </si>
  <si>
    <t>Cantidad de días Laborales</t>
  </si>
  <si>
    <t>Días fuera del Despacho sin Sustitución o en labores de manifestación o apoyo</t>
  </si>
  <si>
    <t>T1</t>
  </si>
  <si>
    <t>T2</t>
  </si>
  <si>
    <t>T3</t>
  </si>
  <si>
    <t>T4</t>
  </si>
  <si>
    <t>J1</t>
  </si>
  <si>
    <t>Total de días laborado por persona</t>
  </si>
  <si>
    <t>Cuota esperada</t>
  </si>
  <si>
    <t>INDICADORES DE GESTIÓN - DIRECCIÓN DE PLANIFICACIÓN</t>
  </si>
  <si>
    <t>Rangos</t>
  </si>
  <si>
    <t>Categoría</t>
  </si>
  <si>
    <t>Indicadores</t>
  </si>
  <si>
    <t>Métricas</t>
  </si>
  <si>
    <t>A mejorar</t>
  </si>
  <si>
    <t>Estándar</t>
  </si>
  <si>
    <t>Muy bueno</t>
  </si>
  <si>
    <t>Rendimiento Estadístico</t>
  </si>
  <si>
    <t>Entrada de asuntos nuevos</t>
  </si>
  <si>
    <t xml:space="preserve">Cantidad de casos entrados + Cantidad de casos reentrados. </t>
  </si>
  <si>
    <t>&gt;</t>
  </si>
  <si>
    <t xml:space="preserve"> =&lt; X =&lt; </t>
  </si>
  <si>
    <t>&lt;</t>
  </si>
  <si>
    <t>Pensiones Alimentarias</t>
  </si>
  <si>
    <t>Violencia Doméstica</t>
  </si>
  <si>
    <t>Tránsito</t>
  </si>
  <si>
    <t>Contravencional</t>
  </si>
  <si>
    <t>Salida de asuntos</t>
  </si>
  <si>
    <t>Cantidad de expedientes terminados durante el mes</t>
  </si>
  <si>
    <t>Circulante total del despacho</t>
  </si>
  <si>
    <t>(Circulante Inicial + Entradas) - Salidas</t>
  </si>
  <si>
    <t>Relación de salida/ entrada en el despacho</t>
  </si>
  <si>
    <t>(Salidas/Entradas)*100</t>
  </si>
  <si>
    <t>Plazos</t>
  </si>
  <si>
    <t>Plazo para resolver demandas nuevas</t>
  </si>
  <si>
    <t>Fecha Actual - Fecha de la demanda nueva más antigua pendiente de primera resolución</t>
  </si>
  <si>
    <t>Plazo de espera de dictado de sentencia (general)  ****</t>
  </si>
  <si>
    <t>(Fecha actual- fecha de pase a fallo más antigua)</t>
  </si>
  <si>
    <t>Plazo de espera para la realización de audiencia de recepción de pruebas o debate(días)</t>
  </si>
  <si>
    <t>(Fecha de último señalamiento - fecha actual)</t>
  </si>
  <si>
    <t>Plazo para resolver escritos</t>
  </si>
  <si>
    <t>(Fecha actual- fecha del escrito más antiguo pendiente de resolver)</t>
  </si>
  <si>
    <t>Operacional</t>
  </si>
  <si>
    <t>Porcentaje de efectividad de realización audiencias</t>
  </si>
  <si>
    <t>(Audiencias realizadas / Audiencias programadas)*100</t>
  </si>
  <si>
    <t>Cantidad de Escritos pendientes de resolver.</t>
  </si>
  <si>
    <t>Escritos pendientes de realización</t>
  </si>
  <si>
    <t>Cantidad de audiencias pendientes de realización ***</t>
  </si>
  <si>
    <t>Audiencias pendientes de realización</t>
  </si>
  <si>
    <t>Expedientes pendientes de fallo</t>
  </si>
  <si>
    <t>Porcentaje de rendimiento por persona técnica judicial</t>
  </si>
  <si>
    <t>(Cantidad de resoluciones pasadas a firmar / Cantidad de resoluciones a realizar)</t>
  </si>
  <si>
    <t>Cantidad de sentencias dictadas por persona Juzgadora</t>
  </si>
  <si>
    <t>Cantidad de sentencias dictadas por juez o jueza</t>
  </si>
  <si>
    <t>Juez(a) 1</t>
  </si>
  <si>
    <t>Porcentaje de rendimiento por persona juzgadora</t>
  </si>
  <si>
    <t>(Cantidad de sentencias dictadas / Cantidad de sentencias esperadas)</t>
  </si>
  <si>
    <t>Indicadores específicos Violencia Doméstica</t>
  </si>
  <si>
    <t>Indicadores específicos Pensiones Alimentarias</t>
  </si>
  <si>
    <t>Materia</t>
  </si>
  <si>
    <t>Cantidad de apremios recibidos</t>
  </si>
  <si>
    <t>Plazo resolución de apremios corporales</t>
  </si>
  <si>
    <t>Versión:</t>
  </si>
  <si>
    <t># 1</t>
  </si>
  <si>
    <t>Mes de actualización:</t>
  </si>
  <si>
    <t>Realizado por:</t>
  </si>
  <si>
    <t>Lic. Andrey Rojas Monge</t>
  </si>
  <si>
    <t xml:space="preserve">Revisado por: </t>
  </si>
  <si>
    <t>Lic. Erick Monge Sandí</t>
  </si>
  <si>
    <t>Aprobado por:</t>
  </si>
  <si>
    <t>Máster Erick Mora Leiva</t>
  </si>
  <si>
    <t>Cuota de dictado de sentencias por Juez o Jueza</t>
  </si>
  <si>
    <t>Cantidad</t>
  </si>
  <si>
    <t>Contravencionales</t>
  </si>
  <si>
    <t>Cantidad por Técnico Judicial</t>
  </si>
  <si>
    <t>Pensión Alimentaria</t>
  </si>
  <si>
    <t>Total</t>
  </si>
  <si>
    <t xml:space="preserve"> Fecha de apremio corporal más antiguo pendiente de resolver</t>
  </si>
  <si>
    <t xml:space="preserve">Juzgado Contravencional de Atenas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</si>
</sst>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\ %"/>
    <numFmt numFmtId="165" formatCode="[$¢-140A]\ #,##0.00;[Red]\-[$¢-140A]\ #,##0.00"/>
    <numFmt numFmtId="166" formatCode="mm/yy"/>
    <numFmt numFmtId="167" formatCode="[$-140A]dd/mm/yyyy"/>
    <numFmt numFmtId="168" formatCode="0.0%"/>
    <numFmt numFmtId="169" formatCode="_(\₡* #,##0.00_);_(\₡* \(#,##0.00\);_(\₡* \-??_);_(@_)"/>
  </numFmts>
  <fonts count="79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color rgb="FFFF99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993300"/>
      <name val="Calibri"/>
      <family val="2"/>
      <charset val="1"/>
    </font>
    <font>
      <sz val="10"/>
      <name val="Verdana"/>
      <family val="2"/>
      <charset val="1"/>
    </font>
    <font>
      <sz val="10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i/>
      <u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1"/>
      <color rgb="FF000000"/>
      <name val="Calibri"/>
      <family val="2"/>
      <charset val="1"/>
    </font>
    <font>
      <b/>
      <sz val="14"/>
      <name val="Arial"/>
      <family val="2"/>
      <charset val="1"/>
    </font>
    <font>
      <b/>
      <sz val="18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Book Antiqua"/>
      <family val="1"/>
      <charset val="1"/>
    </font>
    <font>
      <b/>
      <sz val="11"/>
      <name val="Book Antiqua"/>
      <family val="1"/>
      <charset val="1"/>
    </font>
    <font>
      <b/>
      <sz val="10"/>
      <color rgb="FF000000"/>
      <name val="Arial"/>
      <family val="2"/>
      <charset val="1"/>
    </font>
    <font>
      <sz val="8"/>
      <name val="Arial"/>
      <family val="2"/>
      <charset val="1"/>
    </font>
    <font>
      <b/>
      <sz val="14"/>
      <color rgb="FFFFFFFF"/>
      <name val="Verdana"/>
      <family val="2"/>
      <charset val="1"/>
    </font>
    <font>
      <b/>
      <sz val="14"/>
      <name val="Verdana"/>
      <family val="2"/>
      <charset val="1"/>
    </font>
    <font>
      <sz val="10"/>
      <color rgb="FFFFFFFF"/>
      <name val="Verdana"/>
      <family val="2"/>
      <charset val="1"/>
    </font>
    <font>
      <sz val="9"/>
      <color rgb="FF000000"/>
      <name val="Arial"/>
      <family val="2"/>
      <charset val="1"/>
    </font>
    <font>
      <b/>
      <sz val="16"/>
      <name val="Arial"/>
      <family val="2"/>
      <charset val="1"/>
    </font>
    <font>
      <b/>
      <sz val="14"/>
      <color rgb="FF339966"/>
      <name val="Arial"/>
      <family val="2"/>
      <charset val="1"/>
    </font>
    <font>
      <b/>
      <sz val="11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FFFFFF"/>
      <name val="Arial"/>
      <family val="2"/>
      <charset val="1"/>
    </font>
    <font>
      <sz val="12"/>
      <name val="Arial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i/>
      <sz val="8"/>
      <name val="Arial"/>
      <family val="2"/>
      <charset val="1"/>
    </font>
    <font>
      <sz val="8"/>
      <color rgb="FF000000"/>
      <name val="Arial"/>
      <family val="2"/>
      <charset val="1"/>
    </font>
    <font>
      <b/>
      <sz val="6"/>
      <name val="Arial"/>
      <family val="2"/>
      <charset val="1"/>
    </font>
    <font>
      <b/>
      <sz val="9"/>
      <name val="Arial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theme="0"/>
      <name val="Book Antiqua"/>
      <family val="1"/>
    </font>
    <font>
      <sz val="9"/>
      <name val="Book Antiqua"/>
      <family val="1"/>
    </font>
    <font>
      <sz val="9"/>
      <color indexed="8"/>
      <name val="Book Antiqua"/>
      <family val="1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8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i/>
      <sz val="16"/>
      <color indexed="8"/>
      <name val="Arial"/>
      <family val="2"/>
    </font>
    <font>
      <sz val="11"/>
      <color indexed="60"/>
      <name val="Calibri"/>
      <family val="2"/>
    </font>
    <font>
      <sz val="10"/>
      <name val="Verdana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i/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CCCFF"/>
        <bgColor rgb="FFCCCCCC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FF66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3366FF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950E"/>
      </patternFill>
    </fill>
    <fill>
      <patternFill patternType="solid">
        <fgColor rgb="FF333399"/>
        <bgColor rgb="FF1F497D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B050"/>
      </patternFill>
    </fill>
    <fill>
      <patternFill patternType="solid">
        <fgColor rgb="FFFF6600"/>
        <bgColor rgb="FFFF950E"/>
      </patternFill>
    </fill>
    <fill>
      <patternFill patternType="solid">
        <fgColor rgb="FFC0C0C0"/>
        <bgColor rgb="FFCCCCCC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99CC00"/>
        <bgColor rgb="FF92D050"/>
      </patternFill>
    </fill>
    <fill>
      <patternFill patternType="solid">
        <fgColor rgb="FF00CCFF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C0C0C0"/>
      </patternFill>
    </fill>
    <fill>
      <patternFill patternType="solid">
        <fgColor rgb="FFD9D9D9"/>
        <bgColor rgb="FFDBE5F1"/>
      </patternFill>
    </fill>
    <fill>
      <patternFill patternType="solid">
        <fgColor rgb="FFFFFF66"/>
        <bgColor rgb="FFFFFF99"/>
      </patternFill>
    </fill>
    <fill>
      <patternFill patternType="solid">
        <fgColor rgb="FFE6E6FF"/>
        <bgColor rgb="FFDBE5F1"/>
      </patternFill>
    </fill>
    <fill>
      <patternFill patternType="solid">
        <fgColor rgb="FF00FF66"/>
        <bgColor rgb="FF00FF00"/>
      </patternFill>
    </fill>
    <fill>
      <patternFill patternType="solid">
        <fgColor rgb="FF3366FF"/>
        <bgColor rgb="FF0066CC"/>
      </patternFill>
    </fill>
    <fill>
      <patternFill patternType="solid">
        <fgColor rgb="FF008000"/>
        <bgColor rgb="FF00B050"/>
      </patternFill>
    </fill>
    <fill>
      <patternFill patternType="solid">
        <fgColor rgb="FFFF950E"/>
        <bgColor rgb="FFFF9900"/>
      </patternFill>
    </fill>
    <fill>
      <patternFill patternType="solid">
        <fgColor rgb="FF00B050"/>
        <bgColor rgb="FF339966"/>
      </patternFill>
    </fill>
    <fill>
      <patternFill patternType="solid">
        <fgColor rgb="FFFFFF00"/>
        <bgColor rgb="FFFFFF66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24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35"/>
        <b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19"/>
      </patternFill>
    </fill>
    <fill>
      <patternFill patternType="solid">
        <fgColor indexed="22"/>
        <bgColor indexed="2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19"/>
      </patternFill>
    </fill>
    <fill>
      <patternFill patternType="solid">
        <fgColor indexed="55"/>
        <bgColor indexed="23"/>
      </patternFill>
    </fill>
    <fill>
      <patternFill patternType="solid">
        <fgColor indexed="54"/>
        <bgColor indexed="23"/>
      </patternFill>
    </fill>
    <fill>
      <patternFill patternType="solid">
        <fgColor indexed="19"/>
        <bgColor indexed="52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0C0C0"/>
      </patternFill>
    </fill>
  </fills>
  <borders count="4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258">
    <xf numFmtId="0" fontId="0" fillId="0" borderId="0"/>
    <xf numFmtId="169" fontId="16" fillId="0" borderId="0" applyBorder="0" applyProtection="0"/>
    <xf numFmtId="164" fontId="46" fillId="0" borderId="0" applyBorder="0" applyProtection="0"/>
    <xf numFmtId="0" fontId="46" fillId="2" borderId="0" applyBorder="0" applyProtection="0"/>
    <xf numFmtId="0" fontId="46" fillId="3" borderId="0" applyBorder="0" applyProtection="0"/>
    <xf numFmtId="0" fontId="46" fillId="4" borderId="0" applyBorder="0" applyProtection="0"/>
    <xf numFmtId="0" fontId="46" fillId="5" borderId="0" applyBorder="0" applyProtection="0"/>
    <xf numFmtId="0" fontId="46" fillId="6" borderId="0" applyBorder="0" applyProtection="0"/>
    <xf numFmtId="0" fontId="46" fillId="7" borderId="0" applyBorder="0" applyProtection="0"/>
    <xf numFmtId="0" fontId="46" fillId="2" borderId="0" applyBorder="0" applyProtection="0"/>
    <xf numFmtId="0" fontId="46" fillId="3" borderId="0" applyBorder="0" applyProtection="0"/>
    <xf numFmtId="0" fontId="46" fillId="4" borderId="0" applyBorder="0" applyProtection="0"/>
    <xf numFmtId="0" fontId="46" fillId="5" borderId="0" applyBorder="0" applyProtection="0"/>
    <xf numFmtId="0" fontId="46" fillId="6" borderId="0" applyBorder="0" applyProtection="0"/>
    <xf numFmtId="0" fontId="46" fillId="7" borderId="0" applyBorder="0" applyProtection="0"/>
    <xf numFmtId="0" fontId="46" fillId="8" borderId="0" applyBorder="0" applyProtection="0"/>
    <xf numFmtId="0" fontId="46" fillId="9" borderId="0" applyBorder="0" applyProtection="0"/>
    <xf numFmtId="0" fontId="46" fillId="10" borderId="0" applyBorder="0" applyProtection="0"/>
    <xf numFmtId="0" fontId="46" fillId="5" borderId="0" applyBorder="0" applyProtection="0"/>
    <xf numFmtId="0" fontId="46" fillId="8" borderId="0" applyBorder="0" applyProtection="0"/>
    <xf numFmtId="0" fontId="46" fillId="11" borderId="0" applyBorder="0" applyProtection="0"/>
    <xf numFmtId="0" fontId="46" fillId="8" borderId="0" applyBorder="0" applyProtection="0"/>
    <xf numFmtId="0" fontId="46" fillId="9" borderId="0" applyBorder="0" applyProtection="0"/>
    <xf numFmtId="0" fontId="46" fillId="10" borderId="0" applyBorder="0" applyProtection="0"/>
    <xf numFmtId="0" fontId="46" fillId="5" borderId="0" applyBorder="0" applyProtection="0"/>
    <xf numFmtId="0" fontId="46" fillId="8" borderId="0" applyBorder="0" applyProtection="0"/>
    <xf numFmtId="0" fontId="46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4" borderId="0" applyBorder="0" applyProtection="0"/>
    <xf numFmtId="0" fontId="4" fillId="20" borderId="1" applyProtection="0"/>
    <xf numFmtId="0" fontId="5" fillId="0" borderId="0"/>
    <xf numFmtId="0" fontId="5" fillId="0" borderId="0">
      <alignment horizontal="left"/>
    </xf>
    <xf numFmtId="0" fontId="6" fillId="21" borderId="2" applyProtection="0"/>
    <xf numFmtId="0" fontId="7" fillId="0" borderId="3" applyProtection="0"/>
    <xf numFmtId="0" fontId="6" fillId="21" borderId="2" applyProtection="0"/>
    <xf numFmtId="0" fontId="4" fillId="20" borderId="1" applyProtection="0"/>
    <xf numFmtId="0" fontId="8" fillId="0" borderId="4" applyProtection="0"/>
    <xf numFmtId="0" fontId="8" fillId="0" borderId="5" applyProtection="0"/>
    <xf numFmtId="0" fontId="8" fillId="0" borderId="4" applyProtection="0"/>
    <xf numFmtId="0" fontId="9" fillId="0" borderId="0" applyBorder="0" applyProtection="0"/>
    <xf numFmtId="0" fontId="10" fillId="7" borderId="1" applyProtection="0"/>
    <xf numFmtId="0" fontId="5" fillId="0" borderId="0"/>
    <xf numFmtId="0" fontId="11" fillId="0" borderId="0" applyBorder="0" applyProtection="0"/>
    <xf numFmtId="0" fontId="3" fillId="4" borderId="0" applyBorder="0" applyProtection="0"/>
    <xf numFmtId="0" fontId="8" fillId="0" borderId="5" applyProtection="0"/>
    <xf numFmtId="0" fontId="12" fillId="0" borderId="6" applyProtection="0"/>
    <xf numFmtId="0" fontId="9" fillId="0" borderId="7" applyProtection="0"/>
    <xf numFmtId="0" fontId="9" fillId="0" borderId="0" applyBorder="0" applyProtection="0"/>
    <xf numFmtId="0" fontId="13" fillId="0" borderId="0">
      <alignment horizontal="center" textRotation="90"/>
    </xf>
    <xf numFmtId="0" fontId="2" fillId="3" borderId="0" applyBorder="0" applyProtection="0"/>
    <xf numFmtId="0" fontId="10" fillId="7" borderId="1" applyProtection="0"/>
    <xf numFmtId="0" fontId="7" fillId="0" borderId="3" applyProtection="0"/>
    <xf numFmtId="0" fontId="14" fillId="22" borderId="0" applyBorder="0" applyProtection="0"/>
    <xf numFmtId="0" fontId="46" fillId="0" borderId="0"/>
    <xf numFmtId="0" fontId="46" fillId="0" borderId="0"/>
    <xf numFmtId="0" fontId="15" fillId="0" borderId="0"/>
    <xf numFmtId="0" fontId="46" fillId="0" borderId="0"/>
    <xf numFmtId="0" fontId="15" fillId="0" borderId="0"/>
    <xf numFmtId="0" fontId="16" fillId="0" borderId="0"/>
    <xf numFmtId="0" fontId="46" fillId="0" borderId="0"/>
    <xf numFmtId="0" fontId="15" fillId="0" borderId="0"/>
    <xf numFmtId="0" fontId="46" fillId="23" borderId="8" applyProtection="0"/>
    <xf numFmtId="0" fontId="46" fillId="23" borderId="8" applyProtection="0"/>
    <xf numFmtId="0" fontId="17" fillId="20" borderId="9" applyProtection="0"/>
    <xf numFmtId="164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0" fontId="18" fillId="0" borderId="0"/>
    <xf numFmtId="165" fontId="18" fillId="0" borderId="0"/>
    <xf numFmtId="0" fontId="19" fillId="0" borderId="0"/>
    <xf numFmtId="0" fontId="17" fillId="20" borderId="9" applyProtection="0"/>
    <xf numFmtId="0" fontId="20" fillId="0" borderId="0" applyBorder="0" applyProtection="0"/>
    <xf numFmtId="0" fontId="11" fillId="0" borderId="0" applyBorder="0" applyProtection="0"/>
    <xf numFmtId="0" fontId="21" fillId="0" borderId="0" applyBorder="0" applyProtection="0"/>
    <xf numFmtId="0" fontId="22" fillId="0" borderId="10" applyProtection="0"/>
    <xf numFmtId="0" fontId="12" fillId="0" borderId="6" applyProtection="0"/>
    <xf numFmtId="0" fontId="9" fillId="0" borderId="7" applyProtection="0"/>
    <xf numFmtId="0" fontId="21" fillId="0" borderId="0" applyBorder="0" applyProtection="0"/>
    <xf numFmtId="0" fontId="19" fillId="0" borderId="0">
      <alignment horizontal="left"/>
    </xf>
    <xf numFmtId="0" fontId="5" fillId="0" borderId="0"/>
    <xf numFmtId="0" fontId="20" fillId="0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15" fillId="0" borderId="0"/>
    <xf numFmtId="0" fontId="52" fillId="0" borderId="0"/>
    <xf numFmtId="169" fontId="69" fillId="0" borderId="0" applyFill="0" applyBorder="0" applyAlignment="0" applyProtection="0"/>
    <xf numFmtId="164" fontId="52" fillId="0" borderId="0" applyFill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2" borderId="0" applyNumberFormat="0" applyBorder="0" applyAlignment="0" applyProtection="0"/>
    <xf numFmtId="0" fontId="52" fillId="47" borderId="0" applyNumberFormat="0" applyBorder="0" applyAlignment="0" applyProtection="0"/>
    <xf numFmtId="0" fontId="52" fillId="43" borderId="0" applyNumberFormat="0" applyBorder="0" applyAlignment="0" applyProtection="0"/>
    <xf numFmtId="0" fontId="52" fillId="49" borderId="0" applyNumberFormat="0" applyBorder="0" applyAlignment="0" applyProtection="0"/>
    <xf numFmtId="0" fontId="52" fillId="44" borderId="0" applyNumberFormat="0" applyBorder="0" applyAlignment="0" applyProtection="0"/>
    <xf numFmtId="0" fontId="52" fillId="48" borderId="0" applyNumberFormat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52" borderId="0" applyNumberFormat="0" applyBorder="0" applyAlignment="0" applyProtection="0"/>
    <xf numFmtId="0" fontId="52" fillId="45" borderId="0" applyNumberFormat="0" applyBorder="0" applyAlignment="0" applyProtection="0"/>
    <xf numFmtId="0" fontId="52" fillId="50" borderId="0" applyNumberFormat="0" applyBorder="0" applyAlignment="0" applyProtection="0"/>
    <xf numFmtId="0" fontId="52" fillId="53" borderId="0" applyNumberFormat="0" applyBorder="0" applyAlignment="0" applyProtection="0"/>
    <xf numFmtId="0" fontId="52" fillId="54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5" borderId="0" applyNumberFormat="0" applyBorder="0" applyAlignment="0" applyProtection="0"/>
    <xf numFmtId="0" fontId="52" fillId="52" borderId="0" applyNumberFormat="0" applyBorder="0" applyAlignment="0" applyProtection="0"/>
    <xf numFmtId="0" fontId="52" fillId="54" borderId="0" applyNumberFormat="0" applyBorder="0" applyAlignment="0" applyProtection="0"/>
    <xf numFmtId="0" fontId="52" fillId="45" borderId="0" applyNumberFormat="0" applyBorder="0" applyAlignment="0" applyProtection="0"/>
    <xf numFmtId="0" fontId="52" fillId="56" borderId="0" applyNumberFormat="0" applyBorder="0" applyAlignment="0" applyProtection="0"/>
    <xf numFmtId="0" fontId="52" fillId="50" borderId="0" applyNumberFormat="0" applyBorder="0" applyAlignment="0" applyProtection="0"/>
    <xf numFmtId="0" fontId="52" fillId="47" borderId="0" applyNumberFormat="0" applyBorder="0" applyAlignment="0" applyProtection="0"/>
    <xf numFmtId="0" fontId="52" fillId="53" borderId="0" applyNumberFormat="0" applyBorder="0" applyAlignment="0" applyProtection="0"/>
    <xf numFmtId="0" fontId="53" fillId="57" borderId="0" applyNumberFormat="0" applyBorder="0" applyAlignment="0" applyProtection="0"/>
    <xf numFmtId="0" fontId="53" fillId="51" borderId="0" applyNumberFormat="0" applyBorder="0" applyAlignment="0" applyProtection="0"/>
    <xf numFmtId="0" fontId="53" fillId="52" borderId="0" applyNumberFormat="0" applyBorder="0" applyAlignment="0" applyProtection="0"/>
    <xf numFmtId="0" fontId="53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59" borderId="0" applyNumberFormat="0" applyBorder="0" applyAlignment="0" applyProtection="0"/>
    <xf numFmtId="0" fontId="53" fillId="57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6" borderId="0" applyNumberFormat="0" applyBorder="0" applyAlignment="0" applyProtection="0"/>
    <xf numFmtId="0" fontId="53" fillId="52" borderId="0" applyNumberFormat="0" applyBorder="0" applyAlignment="0" applyProtection="0"/>
    <xf numFmtId="0" fontId="53" fillId="61" borderId="0" applyNumberFormat="0" applyBorder="0" applyAlignment="0" applyProtection="0"/>
    <xf numFmtId="0" fontId="53" fillId="58" borderId="0" applyNumberFormat="0" applyBorder="0" applyAlignment="0" applyProtection="0"/>
    <xf numFmtId="0" fontId="53" fillId="56" borderId="0" applyNumberFormat="0" applyBorder="0" applyAlignment="0" applyProtection="0"/>
    <xf numFmtId="0" fontId="53" fillId="59" borderId="0" applyNumberFormat="0" applyBorder="0" applyAlignment="0" applyProtection="0"/>
    <xf numFmtId="0" fontId="53" fillId="47" borderId="0" applyNumberFormat="0" applyBorder="0" applyAlignment="0" applyProtection="0"/>
    <xf numFmtId="0" fontId="53" fillId="60" borderId="0" applyNumberFormat="0" applyBorder="0" applyAlignment="0" applyProtection="0"/>
    <xf numFmtId="0" fontId="53" fillId="62" borderId="0" applyNumberFormat="0" applyBorder="0" applyAlignment="0" applyProtection="0"/>
    <xf numFmtId="0" fontId="53" fillId="63" borderId="0" applyNumberFormat="0" applyBorder="0" applyAlignment="0" applyProtection="0"/>
    <xf numFmtId="0" fontId="53" fillId="64" borderId="0" applyNumberFormat="0" applyBorder="0" applyAlignment="0" applyProtection="0"/>
    <xf numFmtId="0" fontId="53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65" borderId="0" applyNumberFormat="0" applyBorder="0" applyAlignment="0" applyProtection="0"/>
    <xf numFmtId="0" fontId="54" fillId="43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6" fillId="61" borderId="28" applyNumberFormat="0" applyAlignment="0" applyProtection="0"/>
    <xf numFmtId="0" fontId="57" fillId="0" borderId="0"/>
    <xf numFmtId="0" fontId="57" fillId="0" borderId="0">
      <alignment horizontal="left"/>
    </xf>
    <xf numFmtId="0" fontId="58" fillId="66" borderId="29" applyNumberFormat="0" applyAlignment="0" applyProtection="0"/>
    <xf numFmtId="0" fontId="58" fillId="66" borderId="29" applyNumberFormat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8" fillId="66" borderId="29" applyNumberFormat="0" applyAlignment="0" applyProtection="0"/>
    <xf numFmtId="0" fontId="56" fillId="48" borderId="28" applyNumberFormat="0" applyAlignment="0" applyProtection="0"/>
    <xf numFmtId="0" fontId="56" fillId="61" borderId="28" applyNumberFormat="0" applyAlignment="0" applyProtection="0"/>
    <xf numFmtId="0" fontId="60" fillId="0" borderId="31" applyNumberFormat="0" applyFill="0" applyAlignment="0" applyProtection="0"/>
    <xf numFmtId="0" fontId="60" fillId="0" borderId="32" applyNumberFormat="0" applyFill="0" applyAlignment="0" applyProtection="0"/>
    <xf numFmtId="0" fontId="60" fillId="0" borderId="31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7" borderId="28" applyNumberFormat="0" applyAlignment="0" applyProtection="0"/>
    <xf numFmtId="0" fontId="63" fillId="47" borderId="28" applyNumberFormat="0" applyAlignment="0" applyProtection="0"/>
    <xf numFmtId="0" fontId="57" fillId="0" borderId="0"/>
    <xf numFmtId="0" fontId="64" fillId="0" borderId="0" applyNumberFormat="0" applyFill="0" applyBorder="0" applyAlignment="0" applyProtection="0"/>
    <xf numFmtId="0" fontId="55" fillId="44" borderId="0" applyNumberFormat="0" applyBorder="0" applyAlignment="0" applyProtection="0"/>
    <xf numFmtId="0" fontId="60" fillId="0" borderId="32" applyNumberFormat="0" applyFill="0" applyAlignment="0" applyProtection="0"/>
    <xf numFmtId="0" fontId="65" fillId="0" borderId="33" applyNumberFormat="0" applyFill="0" applyAlignment="0" applyProtection="0"/>
    <xf numFmtId="0" fontId="62" fillId="0" borderId="34" applyNumberFormat="0" applyFill="0" applyAlignment="0" applyProtection="0"/>
    <xf numFmtId="0" fontId="62" fillId="0" borderId="0" applyNumberFormat="0" applyFill="0" applyBorder="0" applyAlignment="0" applyProtection="0"/>
    <xf numFmtId="0" fontId="66" fillId="0" borderId="0">
      <alignment horizontal="center"/>
    </xf>
    <xf numFmtId="0" fontId="66" fillId="0" borderId="0">
      <alignment horizontal="center" textRotation="90"/>
    </xf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63" fillId="47" borderId="28" applyNumberFormat="0" applyAlignment="0" applyProtection="0"/>
    <xf numFmtId="0" fontId="59" fillId="0" borderId="30" applyNumberFormat="0" applyFill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52" fillId="0" borderId="0"/>
    <xf numFmtId="0" fontId="52" fillId="0" borderId="0"/>
    <xf numFmtId="0" fontId="68" fillId="0" borderId="0"/>
    <xf numFmtId="0" fontId="52" fillId="0" borderId="0"/>
    <xf numFmtId="0" fontId="68" fillId="0" borderId="0"/>
    <xf numFmtId="0" fontId="69" fillId="0" borderId="0"/>
    <xf numFmtId="0" fontId="52" fillId="0" borderId="0"/>
    <xf numFmtId="0" fontId="52" fillId="49" borderId="35" applyNumberFormat="0" applyAlignment="0" applyProtection="0"/>
    <xf numFmtId="0" fontId="52" fillId="49" borderId="35" applyNumberFormat="0" applyAlignment="0" applyProtection="0"/>
    <xf numFmtId="0" fontId="52" fillId="49" borderId="35" applyNumberFormat="0" applyAlignment="0" applyProtection="0"/>
    <xf numFmtId="0" fontId="70" fillId="61" borderId="36" applyNumberFormat="0" applyAlignment="0" applyProtection="0"/>
    <xf numFmtId="164" fontId="52" fillId="0" borderId="0" applyFill="0" applyBorder="0" applyAlignment="0" applyProtection="0"/>
    <xf numFmtId="164" fontId="52" fillId="0" borderId="0" applyFill="0" applyBorder="0" applyAlignment="0" applyProtection="0"/>
    <xf numFmtId="164" fontId="52" fillId="0" borderId="0" applyFill="0" applyBorder="0" applyAlignment="0" applyProtection="0"/>
    <xf numFmtId="164" fontId="52" fillId="0" borderId="0" applyFill="0" applyBorder="0" applyAlignment="0" applyProtection="0"/>
    <xf numFmtId="164" fontId="52" fillId="0" borderId="0" applyFill="0" applyBorder="0" applyAlignment="0" applyProtection="0"/>
    <xf numFmtId="164" fontId="52" fillId="0" borderId="0" applyFill="0" applyBorder="0" applyAlignment="0" applyProtection="0"/>
    <xf numFmtId="0" fontId="71" fillId="0" borderId="0"/>
    <xf numFmtId="165" fontId="71" fillId="0" borderId="0"/>
    <xf numFmtId="0" fontId="72" fillId="0" borderId="0"/>
    <xf numFmtId="0" fontId="70" fillId="48" borderId="36" applyNumberFormat="0" applyAlignment="0" applyProtection="0"/>
    <xf numFmtId="0" fontId="70" fillId="61" borderId="36" applyNumberFormat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75" fillId="0" borderId="3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39" applyNumberFormat="0" applyFill="0" applyAlignment="0" applyProtection="0"/>
    <xf numFmtId="0" fontId="78" fillId="0" borderId="33" applyNumberFormat="0" applyFill="0" applyAlignment="0" applyProtection="0"/>
    <xf numFmtId="0" fontId="65" fillId="0" borderId="33" applyNumberFormat="0" applyFill="0" applyAlignment="0" applyProtection="0"/>
    <xf numFmtId="0" fontId="61" fillId="0" borderId="40" applyNumberFormat="0" applyFill="0" applyAlignment="0" applyProtection="0"/>
    <xf numFmtId="0" fontId="62" fillId="0" borderId="34" applyNumberFormat="0" applyFill="0" applyAlignment="0" applyProtection="0"/>
    <xf numFmtId="0" fontId="74" fillId="0" borderId="0" applyNumberFormat="0" applyFill="0" applyBorder="0" applyAlignment="0" applyProtection="0"/>
    <xf numFmtId="0" fontId="72" fillId="0" borderId="0">
      <alignment horizontal="left"/>
    </xf>
    <xf numFmtId="0" fontId="57" fillId="0" borderId="0"/>
    <xf numFmtId="0" fontId="73" fillId="0" borderId="0" applyNumberFormat="0" applyFill="0" applyBorder="0" applyAlignment="0" applyProtection="0"/>
    <xf numFmtId="0" fontId="53" fillId="59" borderId="0" applyNumberFormat="0" applyBorder="0" applyAlignment="0" applyProtection="0"/>
    <xf numFmtId="0" fontId="53" fillId="62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56" borderId="0" applyNumberFormat="0" applyBorder="0" applyAlignment="0" applyProtection="0"/>
    <xf numFmtId="0" fontId="53" fillId="64" borderId="0" applyNumberFormat="0" applyBorder="0" applyAlignment="0" applyProtection="0"/>
    <xf numFmtId="0" fontId="53" fillId="67" borderId="0" applyNumberFormat="0" applyBorder="0" applyAlignment="0" applyProtection="0"/>
    <xf numFmtId="0" fontId="53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68" borderId="0" applyNumberFormat="0" applyBorder="0" applyAlignment="0" applyProtection="0"/>
    <xf numFmtId="0" fontId="53" fillId="65" borderId="0" applyNumberFormat="0" applyBorder="0" applyAlignment="0" applyProtection="0"/>
  </cellStyleXfs>
  <cellXfs count="215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3" fillId="24" borderId="0" xfId="75" applyFont="1" applyFill="1" applyBorder="1" applyAlignment="1" applyProtection="1">
      <alignment horizontal="center" vertical="center" wrapText="1"/>
      <protection locked="0"/>
    </xf>
    <xf numFmtId="0" fontId="25" fillId="24" borderId="0" xfId="75" applyFont="1" applyFill="1" applyBorder="1" applyAlignment="1" applyProtection="1">
      <alignment horizontal="center" vertical="center" wrapText="1"/>
      <protection locked="0"/>
    </xf>
    <xf numFmtId="0" fontId="25" fillId="24" borderId="0" xfId="75" applyFont="1" applyFill="1" applyBorder="1" applyAlignment="1" applyProtection="1">
      <alignment wrapText="1"/>
      <protection locked="0"/>
    </xf>
    <xf numFmtId="0" fontId="25" fillId="24" borderId="14" xfId="75" applyFont="1" applyFill="1" applyBorder="1" applyAlignment="1" applyProtection="1">
      <alignment horizontal="center" vertical="center" wrapText="1"/>
      <protection locked="0"/>
    </xf>
    <xf numFmtId="0" fontId="25" fillId="24" borderId="15" xfId="75" applyFont="1" applyFill="1" applyBorder="1" applyAlignment="1" applyProtection="1">
      <alignment horizontal="center" vertical="center" wrapText="1"/>
      <protection locked="0"/>
    </xf>
    <xf numFmtId="1" fontId="25" fillId="25" borderId="13" xfId="75" applyNumberFormat="1" applyFont="1" applyFill="1" applyBorder="1" applyAlignment="1" applyProtection="1">
      <alignment horizontal="center" vertical="center" wrapText="1"/>
      <protection locked="0"/>
    </xf>
    <xf numFmtId="0" fontId="25" fillId="0" borderId="16" xfId="75" applyFont="1" applyBorder="1" applyAlignment="1" applyProtection="1">
      <alignment horizontal="center" vertical="center" wrapText="1"/>
      <protection locked="0"/>
    </xf>
    <xf numFmtId="0" fontId="25" fillId="0" borderId="15" xfId="75" applyFont="1" applyBorder="1" applyAlignment="1" applyProtection="1">
      <alignment horizontal="left" vertical="center" wrapText="1"/>
      <protection locked="0"/>
    </xf>
    <xf numFmtId="0" fontId="25" fillId="0" borderId="15" xfId="75" applyFont="1" applyBorder="1" applyAlignment="1" applyProtection="1">
      <alignment horizontal="center" vertical="center" wrapText="1"/>
      <protection locked="0"/>
    </xf>
    <xf numFmtId="1" fontId="25" fillId="0" borderId="15" xfId="75" applyNumberFormat="1" applyFont="1" applyBorder="1" applyAlignment="1" applyProtection="1">
      <alignment horizontal="center" vertical="center" wrapText="1"/>
      <protection locked="0"/>
    </xf>
    <xf numFmtId="3" fontId="25" fillId="26" borderId="13" xfId="78" applyNumberFormat="1" applyFont="1" applyFill="1" applyBorder="1" applyAlignment="1" applyProtection="1">
      <alignment horizontal="left" vertical="center" wrapText="1"/>
      <protection locked="0"/>
    </xf>
    <xf numFmtId="167" fontId="28" fillId="0" borderId="13" xfId="0" applyNumberFormat="1" applyFont="1" applyBorder="1" applyAlignment="1" applyProtection="1">
      <alignment horizontal="center" vertical="center"/>
      <protection locked="0"/>
    </xf>
    <xf numFmtId="0" fontId="25" fillId="27" borderId="16" xfId="75" applyFont="1" applyFill="1" applyBorder="1" applyAlignment="1" applyProtection="1">
      <alignment horizontal="center" vertical="center" wrapText="1"/>
    </xf>
    <xf numFmtId="3" fontId="25" fillId="27" borderId="13" xfId="78" applyNumberFormat="1" applyFont="1" applyFill="1" applyBorder="1" applyAlignment="1" applyProtection="1">
      <alignment horizontal="left" vertical="center" wrapText="1"/>
    </xf>
    <xf numFmtId="167" fontId="25" fillId="27" borderId="15" xfId="86" applyNumberFormat="1" applyFont="1" applyFill="1" applyBorder="1" applyAlignment="1" applyProtection="1">
      <alignment horizontal="center" vertical="center" wrapText="1"/>
    </xf>
    <xf numFmtId="1" fontId="25" fillId="27" borderId="15" xfId="75" applyNumberFormat="1" applyFont="1" applyFill="1" applyBorder="1" applyAlignment="1" applyProtection="1">
      <alignment horizontal="center" vertical="center" wrapText="1"/>
    </xf>
    <xf numFmtId="3" fontId="25" fillId="27" borderId="13" xfId="78" applyNumberFormat="1" applyFont="1" applyFill="1" applyBorder="1" applyAlignment="1" applyProtection="1">
      <alignment horizontal="right" vertical="center" wrapText="1"/>
    </xf>
    <xf numFmtId="0" fontId="29" fillId="0" borderId="13" xfId="71" applyFont="1" applyBorder="1" applyAlignment="1" applyProtection="1">
      <alignment horizontal="right" vertical="center" wrapText="1"/>
      <protection locked="0"/>
    </xf>
    <xf numFmtId="3" fontId="25" fillId="26" borderId="13" xfId="78" applyNumberFormat="1" applyFont="1" applyFill="1" applyBorder="1" applyAlignment="1" applyProtection="1">
      <alignment horizontal="center" vertical="center" wrapText="1"/>
      <protection locked="0"/>
    </xf>
    <xf numFmtId="1" fontId="25" fillId="0" borderId="13" xfId="75" applyNumberFormat="1" applyFont="1" applyBorder="1" applyAlignment="1" applyProtection="1">
      <alignment horizontal="center" vertical="center" wrapText="1"/>
      <protection locked="0"/>
    </xf>
    <xf numFmtId="1" fontId="25" fillId="0" borderId="17" xfId="75" applyNumberFormat="1" applyFont="1" applyBorder="1" applyAlignment="1" applyProtection="1">
      <alignment horizontal="center" vertical="center" wrapText="1"/>
      <protection locked="0"/>
    </xf>
    <xf numFmtId="1" fontId="25" fillId="0" borderId="13" xfId="86" applyNumberFormat="1" applyFont="1" applyBorder="1" applyAlignment="1" applyProtection="1">
      <alignment horizontal="center" vertical="center" wrapText="1"/>
      <protection locked="0"/>
    </xf>
    <xf numFmtId="3" fontId="25" fillId="27" borderId="13" xfId="78" applyNumberFormat="1" applyFont="1" applyFill="1" applyBorder="1" applyAlignment="1" applyProtection="1">
      <alignment horizontal="center" vertical="center" wrapText="1"/>
    </xf>
    <xf numFmtId="1" fontId="25" fillId="27" borderId="13" xfId="75" applyNumberFormat="1" applyFont="1" applyFill="1" applyBorder="1" applyAlignment="1" applyProtection="1">
      <alignment horizontal="center" vertical="center" wrapText="1"/>
    </xf>
    <xf numFmtId="3" fontId="25" fillId="0" borderId="13" xfId="78" applyNumberFormat="1" applyFont="1" applyBorder="1" applyAlignment="1" applyProtection="1">
      <alignment horizontal="center" vertical="center" wrapText="1"/>
      <protection locked="0"/>
    </xf>
    <xf numFmtId="0" fontId="25" fillId="0" borderId="13" xfId="75" applyFont="1" applyBorder="1" applyAlignment="1" applyProtection="1">
      <alignment horizontal="center" vertical="center" wrapText="1"/>
      <protection locked="0"/>
    </xf>
    <xf numFmtId="3" fontId="28" fillId="26" borderId="13" xfId="78" applyNumberFormat="1" applyFont="1" applyFill="1" applyBorder="1" applyAlignment="1" applyProtection="1">
      <alignment horizontal="center" vertical="center" wrapText="1"/>
      <protection locked="0"/>
    </xf>
    <xf numFmtId="1" fontId="28" fillId="0" borderId="13" xfId="86" applyNumberFormat="1" applyFont="1" applyBorder="1" applyAlignment="1" applyProtection="1">
      <alignment horizontal="center" vertical="center" wrapText="1"/>
      <protection locked="0"/>
    </xf>
    <xf numFmtId="0" fontId="29" fillId="30" borderId="13" xfId="71" applyFont="1" applyFill="1" applyBorder="1" applyAlignment="1" applyProtection="1">
      <alignment horizontal="right" vertical="center" wrapText="1"/>
      <protection locked="0"/>
    </xf>
    <xf numFmtId="1" fontId="25" fillId="27" borderId="13" xfId="86" applyNumberFormat="1" applyFont="1" applyFill="1" applyBorder="1" applyAlignment="1" applyProtection="1">
      <alignment horizontal="center" vertical="center" wrapText="1"/>
    </xf>
    <xf numFmtId="0" fontId="29" fillId="0" borderId="13" xfId="71" applyFont="1" applyBorder="1" applyAlignment="1" applyProtection="1">
      <alignment horizontal="center" vertical="center" wrapText="1"/>
      <protection locked="0"/>
    </xf>
    <xf numFmtId="167" fontId="25" fillId="0" borderId="13" xfId="75" applyNumberFormat="1" applyFont="1" applyBorder="1" applyAlignment="1" applyProtection="1">
      <alignment horizontal="center" vertical="center" wrapText="1"/>
      <protection locked="0"/>
    </xf>
    <xf numFmtId="167" fontId="0" fillId="0" borderId="0" xfId="0" applyNumberFormat="1" applyAlignment="1" applyProtection="1">
      <alignment wrapText="1"/>
      <protection locked="0"/>
    </xf>
    <xf numFmtId="1" fontId="25" fillId="26" borderId="13" xfId="86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73" applyAlignment="1" applyProtection="1">
      <alignment wrapText="1"/>
      <protection locked="0"/>
    </xf>
    <xf numFmtId="0" fontId="15" fillId="0" borderId="0" xfId="73" applyAlignment="1" applyProtection="1">
      <alignment horizontal="center" wrapText="1"/>
      <protection locked="0"/>
    </xf>
    <xf numFmtId="0" fontId="15" fillId="0" borderId="0" xfId="73" applyAlignment="1" applyProtection="1">
      <alignment horizontal="center"/>
      <protection locked="0"/>
    </xf>
    <xf numFmtId="0" fontId="15" fillId="0" borderId="0" xfId="73" applyProtection="1">
      <protection locked="0"/>
    </xf>
    <xf numFmtId="0" fontId="30" fillId="16" borderId="0" xfId="73" applyFont="1" applyFill="1" applyBorder="1" applyAlignment="1" applyProtection="1">
      <alignment wrapText="1"/>
      <protection locked="0"/>
    </xf>
    <xf numFmtId="0" fontId="31" fillId="0" borderId="0" xfId="73" applyFont="1" applyBorder="1" applyAlignment="1" applyProtection="1">
      <alignment vertical="center" wrapText="1"/>
      <protection locked="0"/>
    </xf>
    <xf numFmtId="166" fontId="27" fillId="0" borderId="15" xfId="73" applyNumberFormat="1" applyFont="1" applyBorder="1" applyAlignment="1" applyProtection="1">
      <alignment horizontal="center" vertical="center" wrapText="1"/>
      <protection locked="0"/>
    </xf>
    <xf numFmtId="0" fontId="15" fillId="31" borderId="13" xfId="73" applyFont="1" applyFill="1" applyBorder="1" applyAlignment="1" applyProtection="1">
      <alignment wrapText="1"/>
      <protection locked="0"/>
    </xf>
    <xf numFmtId="0" fontId="15" fillId="0" borderId="13" xfId="73" applyBorder="1" applyAlignment="1" applyProtection="1">
      <alignment horizontal="center" wrapText="1"/>
      <protection locked="0"/>
    </xf>
    <xf numFmtId="0" fontId="15" fillId="0" borderId="13" xfId="73" applyBorder="1" applyAlignment="1" applyProtection="1">
      <alignment horizontal="center"/>
      <protection locked="0"/>
    </xf>
    <xf numFmtId="0" fontId="32" fillId="16" borderId="13" xfId="73" applyFont="1" applyFill="1" applyBorder="1" applyAlignment="1" applyProtection="1">
      <alignment wrapText="1"/>
      <protection locked="0"/>
    </xf>
    <xf numFmtId="0" fontId="32" fillId="16" borderId="13" xfId="73" applyFont="1" applyFill="1" applyBorder="1" applyAlignment="1" applyProtection="1">
      <alignment horizontal="center" wrapText="1"/>
      <protection locked="0"/>
    </xf>
    <xf numFmtId="0" fontId="15" fillId="16" borderId="13" xfId="73" applyFill="1" applyBorder="1" applyAlignment="1" applyProtection="1">
      <alignment horizontal="center"/>
      <protection locked="0"/>
    </xf>
    <xf numFmtId="0" fontId="15" fillId="0" borderId="13" xfId="73" applyFont="1" applyBorder="1" applyAlignment="1" applyProtection="1">
      <alignment wrapText="1"/>
      <protection locked="0"/>
    </xf>
    <xf numFmtId="0" fontId="32" fillId="16" borderId="13" xfId="73" applyFont="1" applyFill="1" applyBorder="1" applyAlignment="1" applyProtection="1">
      <alignment wrapText="1"/>
    </xf>
    <xf numFmtId="0" fontId="32" fillId="16" borderId="13" xfId="73" applyFont="1" applyFill="1" applyBorder="1" applyAlignment="1" applyProtection="1">
      <alignment horizontal="center" wrapText="1"/>
    </xf>
    <xf numFmtId="0" fontId="15" fillId="16" borderId="13" xfId="73" applyFill="1" applyBorder="1" applyAlignment="1" applyProtection="1">
      <alignment horizontal="center"/>
    </xf>
    <xf numFmtId="0" fontId="15" fillId="0" borderId="13" xfId="73" applyFont="1" applyBorder="1" applyAlignment="1" applyProtection="1">
      <alignment wrapText="1"/>
    </xf>
    <xf numFmtId="0" fontId="15" fillId="27" borderId="13" xfId="73" applyFill="1" applyBorder="1" applyAlignment="1" applyProtection="1">
      <alignment horizontal="center"/>
    </xf>
    <xf numFmtId="0" fontId="15" fillId="0" borderId="13" xfId="73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33" fillId="0" borderId="0" xfId="0" applyFont="1"/>
    <xf numFmtId="0" fontId="34" fillId="0" borderId="0" xfId="78" applyFont="1" applyBorder="1" applyAlignment="1">
      <alignment horizontal="center" vertical="center" wrapText="1"/>
    </xf>
    <xf numFmtId="0" fontId="16" fillId="26" borderId="0" xfId="78" applyFont="1" applyFill="1"/>
    <xf numFmtId="0" fontId="35" fillId="0" borderId="0" xfId="78" applyFont="1" applyBorder="1" applyAlignment="1">
      <alignment horizontal="center" vertical="center" wrapText="1"/>
    </xf>
    <xf numFmtId="0" fontId="36" fillId="0" borderId="0" xfId="78" applyFont="1" applyBorder="1" applyAlignment="1">
      <alignment horizontal="center" vertical="center"/>
    </xf>
    <xf numFmtId="0" fontId="26" fillId="20" borderId="12" xfId="0" applyFont="1" applyFill="1" applyBorder="1" applyAlignment="1">
      <alignment vertical="center"/>
    </xf>
    <xf numFmtId="0" fontId="37" fillId="20" borderId="15" xfId="78" applyFont="1" applyFill="1" applyBorder="1" applyAlignment="1">
      <alignment horizontal="center" vertical="center"/>
    </xf>
    <xf numFmtId="0" fontId="37" fillId="20" borderId="14" xfId="78" applyFont="1" applyFill="1" applyBorder="1" applyAlignment="1">
      <alignment horizontal="center" vertical="center"/>
    </xf>
    <xf numFmtId="3" fontId="37" fillId="34" borderId="13" xfId="71" applyNumberFormat="1" applyFont="1" applyFill="1" applyBorder="1" applyAlignment="1">
      <alignment horizontal="center" vertical="center" wrapText="1"/>
    </xf>
    <xf numFmtId="0" fontId="29" fillId="34" borderId="13" xfId="71" applyFont="1" applyFill="1" applyBorder="1" applyAlignment="1">
      <alignment vertical="center" wrapText="1"/>
    </xf>
    <xf numFmtId="4" fontId="29" fillId="34" borderId="13" xfId="78" applyNumberFormat="1" applyFont="1" applyFill="1" applyBorder="1" applyAlignment="1">
      <alignment horizontal="center" vertical="center" wrapText="1"/>
    </xf>
    <xf numFmtId="1" fontId="39" fillId="9" borderId="13" xfId="71" applyNumberFormat="1" applyFont="1" applyFill="1" applyBorder="1" applyAlignment="1">
      <alignment horizontal="center" vertical="center" wrapText="1"/>
    </xf>
    <xf numFmtId="1" fontId="40" fillId="9" borderId="15" xfId="71" applyNumberFormat="1" applyFont="1" applyFill="1" applyBorder="1" applyAlignment="1">
      <alignment horizontal="center" vertical="center" wrapText="1"/>
    </xf>
    <xf numFmtId="1" fontId="40" fillId="22" borderId="15" xfId="71" applyNumberFormat="1" applyFont="1" applyFill="1" applyBorder="1" applyAlignment="1">
      <alignment horizontal="center" vertical="center" wrapText="1"/>
    </xf>
    <xf numFmtId="1" fontId="40" fillId="22" borderId="13" xfId="71" applyNumberFormat="1" applyFont="1" applyFill="1" applyBorder="1" applyAlignment="1">
      <alignment horizontal="center" vertical="center" wrapText="1"/>
    </xf>
    <xf numFmtId="1" fontId="40" fillId="22" borderId="18" xfId="71" applyNumberFormat="1" applyFont="1" applyFill="1" applyBorder="1" applyAlignment="1">
      <alignment horizontal="center" vertical="center" wrapText="1"/>
    </xf>
    <xf numFmtId="1" fontId="39" fillId="31" borderId="18" xfId="71" applyNumberFormat="1" applyFont="1" applyFill="1" applyBorder="1" applyAlignment="1">
      <alignment horizontal="center" vertical="center" wrapText="1"/>
    </xf>
    <xf numFmtId="1" fontId="40" fillId="31" borderId="24" xfId="71" applyNumberFormat="1" applyFont="1" applyFill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/>
    </xf>
    <xf numFmtId="0" fontId="42" fillId="7" borderId="13" xfId="71" applyFont="1" applyFill="1" applyBorder="1" applyAlignment="1">
      <alignment horizontal="right" vertical="center" wrapText="1"/>
    </xf>
    <xf numFmtId="4" fontId="29" fillId="7" borderId="13" xfId="78" applyNumberFormat="1" applyFont="1" applyFill="1" applyBorder="1" applyAlignment="1">
      <alignment horizontal="center" vertical="center" wrapText="1"/>
    </xf>
    <xf numFmtId="1" fontId="40" fillId="9" borderId="13" xfId="71" applyNumberFormat="1" applyFont="1" applyFill="1" applyBorder="1" applyAlignment="1">
      <alignment horizontal="center" vertical="center" wrapText="1"/>
    </xf>
    <xf numFmtId="1" fontId="40" fillId="31" borderId="18" xfId="71" applyNumberFormat="1" applyFont="1" applyFill="1" applyBorder="1" applyAlignment="1">
      <alignment horizontal="center" vertical="center" wrapText="1"/>
    </xf>
    <xf numFmtId="1" fontId="41" fillId="0" borderId="13" xfId="0" applyNumberFormat="1" applyFont="1" applyBorder="1" applyAlignment="1">
      <alignment horizontal="center" vertical="center"/>
    </xf>
    <xf numFmtId="1" fontId="40" fillId="9" borderId="13" xfId="78" applyNumberFormat="1" applyFont="1" applyFill="1" applyBorder="1" applyAlignment="1">
      <alignment horizontal="center" vertical="center"/>
    </xf>
    <xf numFmtId="1" fontId="40" fillId="22" borderId="13" xfId="78" applyNumberFormat="1" applyFont="1" applyFill="1" applyBorder="1" applyAlignment="1">
      <alignment horizontal="center" vertical="center"/>
    </xf>
    <xf numFmtId="1" fontId="40" fillId="31" borderId="18" xfId="78" applyNumberFormat="1" applyFont="1" applyFill="1" applyBorder="1" applyAlignment="1">
      <alignment horizontal="center" vertical="center"/>
    </xf>
    <xf numFmtId="1" fontId="39" fillId="9" borderId="18" xfId="71" applyNumberFormat="1" applyFont="1" applyFill="1" applyBorder="1" applyAlignment="1">
      <alignment horizontal="center" vertical="center" wrapText="1"/>
    </xf>
    <xf numFmtId="1" fontId="39" fillId="31" borderId="13" xfId="71" applyNumberFormat="1" applyFont="1" applyFill="1" applyBorder="1" applyAlignment="1">
      <alignment horizontal="center" vertical="center" wrapText="1"/>
    </xf>
    <xf numFmtId="164" fontId="40" fillId="9" borderId="13" xfId="82" applyFont="1" applyFill="1" applyBorder="1" applyAlignment="1" applyProtection="1">
      <alignment horizontal="center" vertical="center" wrapText="1"/>
    </xf>
    <xf numFmtId="164" fontId="40" fillId="22" borderId="13" xfId="82" applyFont="1" applyFill="1" applyBorder="1" applyAlignment="1" applyProtection="1">
      <alignment horizontal="center" vertical="center" wrapText="1"/>
    </xf>
    <xf numFmtId="164" fontId="33" fillId="22" borderId="13" xfId="2" applyFont="1" applyFill="1" applyBorder="1" applyAlignment="1" applyProtection="1">
      <alignment horizontal="center" vertical="center" wrapText="1"/>
    </xf>
    <xf numFmtId="164" fontId="40" fillId="31" borderId="18" xfId="82" applyFont="1" applyFill="1" applyBorder="1" applyAlignment="1" applyProtection="1">
      <alignment horizontal="center" vertical="center" wrapText="1"/>
    </xf>
    <xf numFmtId="164" fontId="46" fillId="0" borderId="13" xfId="2" applyBorder="1" applyAlignment="1" applyProtection="1">
      <alignment horizontal="center" vertical="center"/>
    </xf>
    <xf numFmtId="164" fontId="46" fillId="35" borderId="13" xfId="2" applyFill="1" applyBorder="1" applyAlignment="1" applyProtection="1">
      <alignment horizontal="center" vertical="center"/>
    </xf>
    <xf numFmtId="3" fontId="37" fillId="31" borderId="13" xfId="71" applyNumberFormat="1" applyFont="1" applyFill="1" applyBorder="1" applyAlignment="1">
      <alignment horizontal="center" vertical="center" wrapText="1"/>
    </xf>
    <xf numFmtId="0" fontId="29" fillId="31" borderId="13" xfId="71" applyFont="1" applyFill="1" applyBorder="1" applyAlignment="1">
      <alignment horizontal="left" vertical="center" wrapText="1"/>
    </xf>
    <xf numFmtId="0" fontId="29" fillId="31" borderId="13" xfId="78" applyFont="1" applyFill="1" applyBorder="1" applyAlignment="1">
      <alignment horizontal="center" vertical="center" wrapText="1"/>
    </xf>
    <xf numFmtId="1" fontId="40" fillId="9" borderId="13" xfId="82" applyNumberFormat="1" applyFont="1" applyFill="1" applyBorder="1" applyAlignment="1" applyProtection="1">
      <alignment horizontal="center" vertical="center" wrapText="1"/>
    </xf>
    <xf numFmtId="1" fontId="40" fillId="22" borderId="13" xfId="82" applyNumberFormat="1" applyFont="1" applyFill="1" applyBorder="1" applyAlignment="1" applyProtection="1">
      <alignment horizontal="center" vertical="center" wrapText="1"/>
    </xf>
    <xf numFmtId="0" fontId="40" fillId="31" borderId="18" xfId="78" applyFont="1" applyFill="1" applyBorder="1" applyAlignment="1">
      <alignment horizontal="center" vertical="center"/>
    </xf>
    <xf numFmtId="3" fontId="37" fillId="4" borderId="13" xfId="71" applyNumberFormat="1" applyFont="1" applyFill="1" applyBorder="1" applyAlignment="1">
      <alignment horizontal="center" vertical="center" wrapText="1"/>
    </xf>
    <xf numFmtId="0" fontId="42" fillId="4" borderId="13" xfId="71" applyFont="1" applyFill="1" applyBorder="1" applyAlignment="1">
      <alignment horizontal="right" vertical="center" wrapText="1"/>
    </xf>
    <xf numFmtId="4" fontId="29" fillId="4" borderId="13" xfId="78" applyNumberFormat="1" applyFont="1" applyFill="1" applyBorder="1" applyAlignment="1">
      <alignment horizontal="center" vertical="center" wrapText="1"/>
    </xf>
    <xf numFmtId="3" fontId="37" fillId="8" borderId="13" xfId="71" applyNumberFormat="1" applyFont="1" applyFill="1" applyBorder="1" applyAlignment="1">
      <alignment horizontal="center" vertical="center" wrapText="1"/>
    </xf>
    <xf numFmtId="0" fontId="29" fillId="8" borderId="13" xfId="71" applyFont="1" applyFill="1" applyBorder="1" applyAlignment="1">
      <alignment vertical="center" wrapText="1"/>
    </xf>
    <xf numFmtId="4" fontId="29" fillId="8" borderId="13" xfId="71" applyNumberFormat="1" applyFont="1" applyFill="1" applyBorder="1" applyAlignment="1">
      <alignment horizontal="center" vertical="center" wrapText="1"/>
    </xf>
    <xf numFmtId="164" fontId="40" fillId="9" borderId="18" xfId="82" applyFont="1" applyFill="1" applyBorder="1" applyAlignment="1" applyProtection="1">
      <alignment horizontal="center" vertical="center" wrapText="1"/>
    </xf>
    <xf numFmtId="164" fontId="40" fillId="22" borderId="18" xfId="82" applyFont="1" applyFill="1" applyBorder="1" applyAlignment="1" applyProtection="1">
      <alignment horizontal="center" vertical="center" wrapText="1"/>
    </xf>
    <xf numFmtId="0" fontId="43" fillId="8" borderId="13" xfId="78" applyFont="1" applyFill="1" applyBorder="1" applyAlignment="1">
      <alignment horizontal="left" vertical="center" wrapText="1"/>
    </xf>
    <xf numFmtId="0" fontId="40" fillId="9" borderId="18" xfId="82" applyNumberFormat="1" applyFont="1" applyFill="1" applyBorder="1" applyAlignment="1" applyProtection="1">
      <alignment horizontal="center" vertical="center" wrapText="1"/>
    </xf>
    <xf numFmtId="0" fontId="40" fillId="22" borderId="18" xfId="82" applyNumberFormat="1" applyFont="1" applyFill="1" applyBorder="1" applyAlignment="1" applyProtection="1">
      <alignment horizontal="center" vertical="center" wrapText="1"/>
    </xf>
    <xf numFmtId="0" fontId="33" fillId="22" borderId="18" xfId="2" applyNumberFormat="1" applyFont="1" applyFill="1" applyBorder="1" applyAlignment="1" applyProtection="1">
      <alignment horizontal="center" vertical="center" wrapText="1"/>
    </xf>
    <xf numFmtId="0" fontId="40" fillId="31" borderId="18" xfId="82" applyNumberFormat="1" applyFont="1" applyFill="1" applyBorder="1" applyAlignment="1" applyProtection="1">
      <alignment horizontal="center" vertical="center" wrapText="1"/>
    </xf>
    <xf numFmtId="0" fontId="44" fillId="30" borderId="13" xfId="78" applyFont="1" applyFill="1" applyBorder="1" applyAlignment="1">
      <alignment vertical="center"/>
    </xf>
    <xf numFmtId="0" fontId="42" fillId="30" borderId="13" xfId="71" applyFont="1" applyFill="1" applyBorder="1" applyAlignment="1">
      <alignment horizontal="right" vertical="center" wrapText="1"/>
    </xf>
    <xf numFmtId="0" fontId="40" fillId="9" borderId="13" xfId="78" applyFont="1" applyFill="1" applyBorder="1" applyAlignment="1">
      <alignment horizontal="center" vertical="center"/>
    </xf>
    <xf numFmtId="0" fontId="29" fillId="8" borderId="13" xfId="78" applyFont="1" applyFill="1" applyBorder="1" applyAlignment="1">
      <alignment horizontal="left" vertical="center" wrapText="1"/>
    </xf>
    <xf numFmtId="0" fontId="29" fillId="8" borderId="13" xfId="78" applyFont="1" applyFill="1" applyBorder="1" applyAlignment="1">
      <alignment horizontal="center" vertical="center" wrapText="1"/>
    </xf>
    <xf numFmtId="164" fontId="0" fillId="9" borderId="13" xfId="2" applyFont="1" applyFill="1" applyBorder="1" applyAlignment="1" applyProtection="1">
      <alignment horizontal="center" vertical="center"/>
    </xf>
    <xf numFmtId="164" fontId="0" fillId="22" borderId="13" xfId="2" applyFont="1" applyFill="1" applyBorder="1" applyAlignment="1" applyProtection="1">
      <alignment horizontal="center" vertical="center" wrapText="1"/>
    </xf>
    <xf numFmtId="164" fontId="0" fillId="22" borderId="18" xfId="2" applyFont="1" applyFill="1" applyBorder="1" applyAlignment="1" applyProtection="1">
      <alignment horizontal="center" vertical="center" wrapText="1"/>
    </xf>
    <xf numFmtId="164" fontId="0" fillId="31" borderId="18" xfId="2" applyFont="1" applyFill="1" applyBorder="1" applyAlignment="1" applyProtection="1">
      <alignment horizontal="center" vertical="center"/>
    </xf>
    <xf numFmtId="0" fontId="29" fillId="0" borderId="13" xfId="78" applyFont="1" applyBorder="1" applyAlignment="1">
      <alignment horizontal="center" vertical="center" wrapText="1"/>
    </xf>
    <xf numFmtId="164" fontId="46" fillId="36" borderId="13" xfId="2" applyFill="1" applyBorder="1" applyAlignment="1" applyProtection="1">
      <alignment horizontal="center" vertical="center"/>
    </xf>
    <xf numFmtId="164" fontId="46" fillId="17" borderId="13" xfId="2" applyFill="1" applyBorder="1" applyAlignment="1" applyProtection="1">
      <alignment horizontal="center" vertical="center"/>
    </xf>
    <xf numFmtId="1" fontId="33" fillId="22" borderId="13" xfId="2" applyNumberFormat="1" applyFont="1" applyFill="1" applyBorder="1" applyAlignment="1" applyProtection="1">
      <alignment horizontal="center" vertical="center"/>
    </xf>
    <xf numFmtId="164" fontId="33" fillId="22" borderId="13" xfId="2" applyFont="1" applyFill="1" applyBorder="1" applyAlignment="1" applyProtection="1">
      <alignment horizontal="center" vertical="center"/>
    </xf>
    <xf numFmtId="168" fontId="46" fillId="0" borderId="13" xfId="2" applyNumberFormat="1" applyBorder="1" applyAlignment="1" applyProtection="1">
      <alignment horizontal="center" vertical="center"/>
    </xf>
    <xf numFmtId="0" fontId="41" fillId="0" borderId="13" xfId="78" applyFont="1" applyBorder="1" applyAlignment="1">
      <alignment horizontal="center" vertical="center"/>
    </xf>
    <xf numFmtId="0" fontId="44" fillId="26" borderId="17" xfId="78" applyFont="1" applyFill="1" applyBorder="1" applyAlignment="1">
      <alignment horizontal="center"/>
    </xf>
    <xf numFmtId="0" fontId="45" fillId="26" borderId="13" xfId="78" applyFont="1" applyFill="1" applyBorder="1" applyAlignment="1">
      <alignment horizontal="center" vertical="center"/>
    </xf>
    <xf numFmtId="0" fontId="29" fillId="0" borderId="13" xfId="78" applyFont="1" applyBorder="1" applyAlignment="1">
      <alignment vertical="center" wrapText="1"/>
    </xf>
    <xf numFmtId="0" fontId="41" fillId="0" borderId="13" xfId="78" applyFont="1" applyBorder="1" applyAlignment="1">
      <alignment vertical="center" wrapText="1"/>
    </xf>
    <xf numFmtId="1" fontId="40" fillId="22" borderId="18" xfId="82" applyNumberFormat="1" applyFont="1" applyFill="1" applyBorder="1" applyAlignment="1" applyProtection="1">
      <alignment horizontal="center" vertical="center" wrapText="1"/>
    </xf>
    <xf numFmtId="1" fontId="16" fillId="31" borderId="18" xfId="1" applyNumberFormat="1" applyFont="1" applyFill="1" applyBorder="1" applyAlignment="1" applyProtection="1">
      <alignment horizontal="center" vertical="center" wrapText="1"/>
    </xf>
    <xf numFmtId="0" fontId="45" fillId="0" borderId="13" xfId="78" applyFont="1" applyBorder="1" applyAlignment="1">
      <alignment horizontal="center" vertical="center"/>
    </xf>
    <xf numFmtId="166" fontId="27" fillId="37" borderId="15" xfId="73" applyNumberFormat="1" applyFont="1" applyFill="1" applyBorder="1" applyAlignment="1" applyProtection="1">
      <alignment horizontal="center" vertical="center" wrapText="1"/>
      <protection locked="0"/>
    </xf>
    <xf numFmtId="0" fontId="42" fillId="7" borderId="13" xfId="71" applyFont="1" applyFill="1" applyBorder="1" applyAlignment="1">
      <alignment horizontal="left" vertical="center" wrapText="1"/>
    </xf>
    <xf numFmtId="164" fontId="47" fillId="9" borderId="13" xfId="2" applyFont="1" applyFill="1" applyBorder="1" applyAlignment="1" applyProtection="1">
      <alignment horizontal="center" vertical="center"/>
    </xf>
    <xf numFmtId="164" fontId="47" fillId="22" borderId="13" xfId="2" applyFont="1" applyFill="1" applyBorder="1" applyAlignment="1" applyProtection="1">
      <alignment horizontal="center" vertical="center" wrapText="1"/>
    </xf>
    <xf numFmtId="164" fontId="47" fillId="22" borderId="18" xfId="2" applyFont="1" applyFill="1" applyBorder="1" applyAlignment="1" applyProtection="1">
      <alignment horizontal="center" vertical="center" wrapText="1"/>
    </xf>
    <xf numFmtId="164" fontId="47" fillId="31" borderId="18" xfId="2" applyFont="1" applyFill="1" applyBorder="1" applyAlignment="1" applyProtection="1">
      <alignment horizontal="center" vertical="center"/>
    </xf>
    <xf numFmtId="1" fontId="40" fillId="9" borderId="18" xfId="71" applyNumberFormat="1" applyFont="1" applyFill="1" applyBorder="1" applyAlignment="1">
      <alignment horizontal="center" vertical="center" wrapText="1"/>
    </xf>
    <xf numFmtId="1" fontId="40" fillId="31" borderId="13" xfId="71" applyNumberFormat="1" applyFont="1" applyFill="1" applyBorder="1" applyAlignment="1">
      <alignment horizontal="center" vertical="center" wrapText="1"/>
    </xf>
    <xf numFmtId="1" fontId="40" fillId="31" borderId="18" xfId="1" applyNumberFormat="1" applyFont="1" applyFill="1" applyBorder="1" applyAlignment="1" applyProtection="1">
      <alignment horizontal="center" vertical="center" wrapText="1"/>
    </xf>
    <xf numFmtId="0" fontId="49" fillId="39" borderId="26" xfId="0" applyFont="1" applyFill="1" applyBorder="1" applyAlignment="1" applyProtection="1">
      <alignment horizontal="center"/>
      <protection locked="0"/>
    </xf>
    <xf numFmtId="14" fontId="49" fillId="39" borderId="26" xfId="0" applyNumberFormat="1" applyFont="1" applyFill="1" applyBorder="1" applyAlignment="1" applyProtection="1">
      <alignment horizontal="center"/>
      <protection locked="0"/>
    </xf>
    <xf numFmtId="0" fontId="48" fillId="38" borderId="13" xfId="0" applyFont="1" applyFill="1" applyBorder="1" applyAlignment="1" applyProtection="1">
      <alignment horizontal="center"/>
      <protection locked="0"/>
    </xf>
    <xf numFmtId="0" fontId="50" fillId="0" borderId="13" xfId="0" applyFont="1" applyBorder="1" applyAlignment="1">
      <alignment horizontal="center"/>
    </xf>
    <xf numFmtId="3" fontId="25" fillId="27" borderId="15" xfId="86" applyNumberFormat="1" applyFont="1" applyFill="1" applyBorder="1" applyAlignment="1" applyProtection="1">
      <alignment horizontal="center" vertical="center" wrapText="1"/>
    </xf>
    <xf numFmtId="3" fontId="25" fillId="26" borderId="18" xfId="78" applyNumberFormat="1" applyFont="1" applyFill="1" applyBorder="1" applyAlignment="1" applyProtection="1">
      <alignment horizontal="left" vertical="center" wrapText="1"/>
      <protection locked="0"/>
    </xf>
    <xf numFmtId="3" fontId="25" fillId="26" borderId="26" xfId="78" applyNumberFormat="1" applyFont="1" applyFill="1" applyBorder="1" applyAlignment="1" applyProtection="1">
      <alignment horizontal="center" vertical="center" wrapText="1"/>
      <protection locked="0"/>
    </xf>
    <xf numFmtId="0" fontId="25" fillId="25" borderId="15" xfId="75" applyFont="1" applyFill="1" applyBorder="1" applyAlignment="1" applyProtection="1">
      <alignment horizontal="center" vertical="center" wrapText="1"/>
      <protection locked="0"/>
    </xf>
    <xf numFmtId="3" fontId="25" fillId="0" borderId="18" xfId="78" applyNumberFormat="1" applyFont="1" applyBorder="1" applyAlignment="1" applyProtection="1">
      <alignment horizontal="left" vertical="center" wrapText="1"/>
      <protection locked="0"/>
    </xf>
    <xf numFmtId="3" fontId="28" fillId="26" borderId="18" xfId="78" applyNumberFormat="1" applyFont="1" applyFill="1" applyBorder="1" applyAlignment="1" applyProtection="1">
      <alignment horizontal="left" vertical="center" wrapText="1"/>
      <protection locked="0"/>
    </xf>
    <xf numFmtId="167" fontId="28" fillId="0" borderId="26" xfId="0" applyNumberFormat="1" applyFont="1" applyBorder="1" applyAlignment="1" applyProtection="1">
      <alignment horizontal="center" vertical="center"/>
      <protection locked="0"/>
    </xf>
    <xf numFmtId="3" fontId="25" fillId="0" borderId="26" xfId="78" applyNumberFormat="1" applyFont="1" applyBorder="1" applyAlignment="1" applyProtection="1">
      <alignment horizontal="center" vertical="center" wrapText="1"/>
      <protection locked="0"/>
    </xf>
    <xf numFmtId="3" fontId="28" fillId="26" borderId="26" xfId="78" applyNumberFormat="1" applyFont="1" applyFill="1" applyBorder="1" applyAlignment="1" applyProtection="1">
      <alignment horizontal="center" vertical="center" wrapText="1"/>
      <protection locked="0"/>
    </xf>
    <xf numFmtId="1" fontId="25" fillId="27" borderId="27" xfId="75" applyNumberFormat="1" applyFont="1" applyFill="1" applyBorder="1" applyAlignment="1" applyProtection="1">
      <alignment horizontal="center" vertical="center" wrapText="1"/>
    </xf>
    <xf numFmtId="0" fontId="29" fillId="30" borderId="18" xfId="71" applyFont="1" applyFill="1" applyBorder="1" applyAlignment="1" applyProtection="1">
      <alignment horizontal="right" vertical="center" wrapText="1"/>
      <protection locked="0"/>
    </xf>
    <xf numFmtId="1" fontId="25" fillId="0" borderId="26" xfId="75" applyNumberFormat="1" applyFont="1" applyBorder="1" applyAlignment="1" applyProtection="1">
      <alignment horizontal="center" vertical="center" wrapText="1"/>
      <protection locked="0"/>
    </xf>
    <xf numFmtId="1" fontId="25" fillId="0" borderId="26" xfId="86" applyNumberFormat="1" applyFont="1" applyBorder="1" applyAlignment="1" applyProtection="1">
      <alignment horizontal="center" vertical="center" wrapText="1"/>
      <protection locked="0"/>
    </xf>
    <xf numFmtId="1" fontId="25" fillId="25" borderId="15" xfId="75" applyNumberFormat="1" applyFont="1" applyFill="1" applyBorder="1" applyAlignment="1" applyProtection="1">
      <alignment horizontal="center" vertical="center" wrapText="1"/>
      <protection locked="0"/>
    </xf>
    <xf numFmtId="3" fontId="28" fillId="26" borderId="18" xfId="78" applyNumberFormat="1" applyFont="1" applyFill="1" applyBorder="1" applyAlignment="1" applyProtection="1">
      <alignment horizontal="center" vertical="center" wrapText="1"/>
      <protection locked="0"/>
    </xf>
    <xf numFmtId="167" fontId="25" fillId="0" borderId="26" xfId="75" applyNumberFormat="1" applyFont="1" applyBorder="1" applyAlignment="1" applyProtection="1">
      <alignment horizontal="center" vertical="center" wrapText="1"/>
      <protection locked="0"/>
    </xf>
    <xf numFmtId="0" fontId="25" fillId="0" borderId="26" xfId="75" applyFont="1" applyBorder="1" applyAlignment="1" applyProtection="1">
      <alignment horizontal="center" vertical="center" wrapText="1"/>
      <protection locked="0"/>
    </xf>
    <xf numFmtId="1" fontId="28" fillId="0" borderId="26" xfId="86" applyNumberFormat="1" applyFont="1" applyBorder="1" applyAlignment="1" applyProtection="1">
      <alignment horizontal="center" vertical="center" wrapText="1"/>
      <protection locked="0"/>
    </xf>
    <xf numFmtId="1" fontId="25" fillId="26" borderId="26" xfId="86" applyNumberFormat="1" applyFont="1" applyFill="1" applyBorder="1" applyAlignment="1" applyProtection="1">
      <alignment horizontal="center" vertical="center" wrapText="1"/>
      <protection locked="0"/>
    </xf>
    <xf numFmtId="1" fontId="25" fillId="0" borderId="17" xfId="86" applyNumberFormat="1" applyFont="1" applyBorder="1" applyAlignment="1" applyProtection="1">
      <alignment horizontal="center" vertical="center" wrapText="1"/>
      <protection locked="0"/>
    </xf>
    <xf numFmtId="14" fontId="25" fillId="0" borderId="13" xfId="86" applyNumberFormat="1" applyFont="1" applyBorder="1" applyAlignment="1" applyProtection="1">
      <alignment horizontal="center" vertical="center" wrapText="1"/>
      <protection locked="0"/>
    </xf>
    <xf numFmtId="0" fontId="41" fillId="0" borderId="13" xfId="0" applyNumberFormat="1" applyFont="1" applyBorder="1" applyAlignment="1">
      <alignment horizontal="center" vertical="center"/>
    </xf>
    <xf numFmtId="1" fontId="41" fillId="41" borderId="13" xfId="0" applyNumberFormat="1" applyFont="1" applyFill="1" applyBorder="1" applyAlignment="1">
      <alignment horizontal="center" vertical="center"/>
    </xf>
    <xf numFmtId="0" fontId="25" fillId="25" borderId="13" xfId="75" applyFont="1" applyFill="1" applyBorder="1" applyAlignment="1" applyProtection="1">
      <alignment horizontal="center" vertical="center" wrapText="1"/>
      <protection locked="0"/>
    </xf>
    <xf numFmtId="0" fontId="25" fillId="20" borderId="13" xfId="75" applyFont="1" applyFill="1" applyBorder="1" applyAlignment="1" applyProtection="1">
      <alignment horizontal="center" wrapText="1"/>
      <protection locked="0"/>
    </xf>
    <xf numFmtId="0" fontId="29" fillId="70" borderId="13" xfId="71" applyFont="1" applyFill="1" applyBorder="1" applyAlignment="1" applyProtection="1">
      <alignment horizontal="right" vertical="center" wrapText="1"/>
    </xf>
    <xf numFmtId="3" fontId="25" fillId="71" borderId="13" xfId="78" applyNumberFormat="1" applyFont="1" applyFill="1" applyBorder="1" applyAlignment="1" applyProtection="1">
      <alignment horizontal="left" vertical="center" wrapText="1"/>
    </xf>
    <xf numFmtId="167" fontId="28" fillId="28" borderId="13" xfId="0" applyNumberFormat="1" applyFont="1" applyFill="1" applyBorder="1" applyAlignment="1" applyProtection="1">
      <alignment horizontal="center" vertical="center"/>
    </xf>
    <xf numFmtId="3" fontId="25" fillId="69" borderId="13" xfId="78" applyNumberFormat="1" applyFont="1" applyFill="1" applyBorder="1" applyAlignment="1" applyProtection="1">
      <alignment horizontal="left" vertical="center" wrapText="1"/>
    </xf>
    <xf numFmtId="0" fontId="0" fillId="0" borderId="0" xfId="0" applyProtection="1">
      <protection locked="0"/>
    </xf>
    <xf numFmtId="0" fontId="51" fillId="0" borderId="13" xfId="0" applyFont="1" applyBorder="1" applyAlignment="1" applyProtection="1">
      <alignment horizontal="center" vertical="center" wrapText="1"/>
      <protection locked="0"/>
    </xf>
    <xf numFmtId="14" fontId="51" fillId="0" borderId="13" xfId="0" applyNumberFormat="1" applyFont="1" applyBorder="1" applyAlignment="1" applyProtection="1">
      <alignment horizontal="center" vertical="center" wrapText="1"/>
      <protection locked="0"/>
    </xf>
    <xf numFmtId="0" fontId="5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9" borderId="0" xfId="0" applyFill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27" borderId="0" xfId="0" applyFill="1" applyAlignment="1" applyProtection="1">
      <alignment wrapText="1"/>
    </xf>
    <xf numFmtId="0" fontId="30" fillId="16" borderId="0" xfId="73" applyFont="1" applyFill="1" applyBorder="1" applyAlignment="1" applyProtection="1">
      <alignment horizontal="center" vertical="center" wrapText="1"/>
      <protection locked="0"/>
    </xf>
    <xf numFmtId="0" fontId="31" fillId="0" borderId="0" xfId="73" applyFont="1" applyBorder="1" applyAlignment="1" applyProtection="1">
      <alignment horizontal="center" vertical="center" wrapText="1"/>
      <protection locked="0"/>
    </xf>
    <xf numFmtId="0" fontId="15" fillId="27" borderId="13" xfId="73" applyFill="1" applyBorder="1" applyAlignment="1" applyProtection="1">
      <alignment horizontal="center" wrapText="1"/>
      <protection locked="0"/>
    </xf>
    <xf numFmtId="0" fontId="15" fillId="27" borderId="15" xfId="73" applyFill="1" applyBorder="1" applyAlignment="1" applyProtection="1">
      <alignment horizontal="center" wrapText="1"/>
    </xf>
    <xf numFmtId="0" fontId="23" fillId="24" borderId="11" xfId="75" applyFont="1" applyFill="1" applyBorder="1" applyAlignment="1" applyProtection="1">
      <alignment horizontal="center" vertical="center" wrapText="1"/>
      <protection locked="0"/>
    </xf>
    <xf numFmtId="0" fontId="24" fillId="24" borderId="0" xfId="75" applyFont="1" applyFill="1" applyBorder="1" applyAlignment="1" applyProtection="1">
      <alignment horizontal="center" wrapText="1"/>
      <protection locked="0"/>
    </xf>
    <xf numFmtId="0" fontId="25" fillId="24" borderId="12" xfId="75" applyFont="1" applyFill="1" applyBorder="1" applyAlignment="1" applyProtection="1">
      <alignment horizontal="center" vertical="center" wrapText="1"/>
      <protection locked="0"/>
    </xf>
    <xf numFmtId="0" fontId="25" fillId="20" borderId="13" xfId="75" applyFont="1" applyFill="1" applyBorder="1" applyAlignment="1" applyProtection="1">
      <alignment horizontal="center" wrapText="1"/>
      <protection locked="0"/>
    </xf>
    <xf numFmtId="0" fontId="26" fillId="20" borderId="13" xfId="75" applyFont="1" applyFill="1" applyBorder="1" applyAlignment="1" applyProtection="1">
      <alignment horizontal="center" vertical="center" wrapText="1"/>
      <protection locked="0"/>
    </xf>
    <xf numFmtId="0" fontId="25" fillId="25" borderId="13" xfId="75" applyFont="1" applyFill="1" applyBorder="1" applyAlignment="1" applyProtection="1">
      <alignment horizontal="center" vertical="center" wrapText="1"/>
      <protection locked="0"/>
    </xf>
    <xf numFmtId="0" fontId="34" fillId="27" borderId="19" xfId="78" applyFont="1" applyFill="1" applyBorder="1" applyAlignment="1">
      <alignment horizontal="center" vertical="center" wrapText="1"/>
    </xf>
    <xf numFmtId="0" fontId="35" fillId="0" borderId="19" xfId="78" applyFont="1" applyBorder="1" applyAlignment="1">
      <alignment horizontal="center" vertical="center" wrapText="1"/>
    </xf>
    <xf numFmtId="0" fontId="36" fillId="24" borderId="20" xfId="78" applyFont="1" applyFill="1" applyBorder="1" applyAlignment="1">
      <alignment horizontal="center" vertical="center"/>
    </xf>
    <xf numFmtId="0" fontId="25" fillId="32" borderId="21" xfId="78" applyFont="1" applyFill="1" applyBorder="1" applyAlignment="1">
      <alignment horizontal="center"/>
    </xf>
    <xf numFmtId="0" fontId="25" fillId="32" borderId="22" xfId="78" applyFont="1" applyFill="1" applyBorder="1" applyAlignment="1">
      <alignment horizontal="center" vertical="center"/>
    </xf>
    <xf numFmtId="0" fontId="38" fillId="17" borderId="23" xfId="78" applyFont="1" applyFill="1" applyBorder="1" applyAlignment="1">
      <alignment horizontal="center" vertical="center"/>
    </xf>
    <xf numFmtId="0" fontId="37" fillId="11" borderId="13" xfId="78" applyFont="1" applyFill="1" applyBorder="1" applyAlignment="1">
      <alignment horizontal="center" vertical="center"/>
    </xf>
    <xf numFmtId="0" fontId="38" fillId="33" borderId="13" xfId="78" applyFont="1" applyFill="1" applyBorder="1" applyAlignment="1">
      <alignment horizontal="center" vertical="center"/>
    </xf>
    <xf numFmtId="3" fontId="36" fillId="34" borderId="13" xfId="71" applyNumberFormat="1" applyFont="1" applyFill="1" applyBorder="1" applyAlignment="1">
      <alignment horizontal="center" vertical="center" wrapText="1"/>
    </xf>
    <xf numFmtId="3" fontId="37" fillId="34" borderId="13" xfId="71" applyNumberFormat="1" applyFont="1" applyFill="1" applyBorder="1" applyAlignment="1">
      <alignment horizontal="center" vertical="center" wrapText="1"/>
    </xf>
    <xf numFmtId="0" fontId="25" fillId="32" borderId="18" xfId="78" applyFont="1" applyFill="1" applyBorder="1" applyAlignment="1">
      <alignment horizontal="center"/>
    </xf>
    <xf numFmtId="3" fontId="36" fillId="31" borderId="13" xfId="71" applyNumberFormat="1" applyFont="1" applyFill="1" applyBorder="1" applyAlignment="1">
      <alignment horizontal="center" vertical="center" wrapText="1"/>
    </xf>
    <xf numFmtId="0" fontId="36" fillId="8" borderId="16" xfId="71" applyFont="1" applyFill="1" applyBorder="1" applyAlignment="1">
      <alignment horizontal="center" vertical="center"/>
    </xf>
    <xf numFmtId="0" fontId="42" fillId="30" borderId="13" xfId="71" applyFont="1" applyFill="1" applyBorder="1" applyAlignment="1">
      <alignment horizontal="center" vertical="center" wrapText="1"/>
    </xf>
    <xf numFmtId="0" fontId="48" fillId="40" borderId="13" xfId="0" applyFont="1" applyFill="1" applyBorder="1" applyAlignment="1">
      <alignment horizontal="center"/>
    </xf>
    <xf numFmtId="0" fontId="48" fillId="38" borderId="13" xfId="0" applyFont="1" applyFill="1" applyBorder="1" applyAlignment="1" applyProtection="1">
      <alignment horizontal="center"/>
      <protection locked="0"/>
    </xf>
    <xf numFmtId="0" fontId="50" fillId="0" borderId="18" xfId="0" applyFont="1" applyBorder="1" applyAlignment="1">
      <alignment horizontal="left"/>
    </xf>
    <xf numFmtId="0" fontId="50" fillId="0" borderId="26" xfId="0" applyFont="1" applyBorder="1" applyAlignment="1">
      <alignment horizontal="left"/>
    </xf>
    <xf numFmtId="0" fontId="48" fillId="38" borderId="18" xfId="0" applyFont="1" applyFill="1" applyBorder="1" applyAlignment="1" applyProtection="1">
      <alignment horizontal="left"/>
      <protection locked="0"/>
    </xf>
    <xf numFmtId="0" fontId="48" fillId="38" borderId="25" xfId="0" applyFont="1" applyFill="1" applyBorder="1" applyAlignment="1" applyProtection="1">
      <alignment horizontal="left"/>
      <protection locked="0"/>
    </xf>
  </cellXfs>
  <cellStyles count="258">
    <cellStyle name="20% - Accent1" xfId="3" xr:uid="{00000000-0005-0000-0000-000000000000}"/>
    <cellStyle name="20% - Accent1 2" xfId="112" xr:uid="{14058F77-D629-4B97-897B-1DCA0A9F3E2C}"/>
    <cellStyle name="20% - Accent2" xfId="4" xr:uid="{00000000-0005-0000-0000-000001000000}"/>
    <cellStyle name="20% - Accent2 2" xfId="113" xr:uid="{CAF3CB6E-CF9E-44CB-AC1B-EFE11666B67A}"/>
    <cellStyle name="20% - Accent3" xfId="5" xr:uid="{00000000-0005-0000-0000-000002000000}"/>
    <cellStyle name="20% - Accent3 2" xfId="114" xr:uid="{B0400D6D-E488-4277-8806-7AB751B1AB11}"/>
    <cellStyle name="20% - Accent4" xfId="6" xr:uid="{00000000-0005-0000-0000-000003000000}"/>
    <cellStyle name="20% - Accent4 2" xfId="115" xr:uid="{0850F1F5-C17D-40B7-B47B-B2F707D79685}"/>
    <cellStyle name="20% - Accent5" xfId="7" xr:uid="{00000000-0005-0000-0000-000004000000}"/>
    <cellStyle name="20% - Accent5 2" xfId="116" xr:uid="{8A88A50D-0F24-495D-92C9-69AA46049274}"/>
    <cellStyle name="20% - Accent6" xfId="8" xr:uid="{00000000-0005-0000-0000-000005000000}"/>
    <cellStyle name="20% - Accent6 2" xfId="117" xr:uid="{BDCED1D6-6352-40C9-BF2C-68C63E8A8BB0}"/>
    <cellStyle name="20% - Énfasis1 2" xfId="9" xr:uid="{00000000-0005-0000-0000-000006000000}"/>
    <cellStyle name="20% - Énfasis1 2 2" xfId="119" xr:uid="{3F45F95F-D54A-4258-9F11-689CDC857337}"/>
    <cellStyle name="20% - Énfasis1 3" xfId="118" xr:uid="{F2DC6D0B-A694-4394-ADDD-4ACFF87ACDD7}"/>
    <cellStyle name="20% - Énfasis2 2" xfId="10" xr:uid="{00000000-0005-0000-0000-000007000000}"/>
    <cellStyle name="20% - Énfasis2 2 2" xfId="121" xr:uid="{30607EF0-E29F-4161-8682-3338F24B960B}"/>
    <cellStyle name="20% - Énfasis2 3" xfId="120" xr:uid="{6FD46CD0-4609-46D4-8173-C03A91984C2F}"/>
    <cellStyle name="20% - Énfasis3 2" xfId="11" xr:uid="{00000000-0005-0000-0000-000008000000}"/>
    <cellStyle name="20% - Énfasis3 2 2" xfId="123" xr:uid="{D0A09736-2D5D-4CB2-B813-052653ED9FBA}"/>
    <cellStyle name="20% - Énfasis3 3" xfId="122" xr:uid="{7C0DE08B-3AF8-4B46-AE95-8A7EB4CFE12E}"/>
    <cellStyle name="20% - Énfasis4 2" xfId="12" xr:uid="{00000000-0005-0000-0000-000009000000}"/>
    <cellStyle name="20% - Énfasis4 2 2" xfId="125" xr:uid="{EDA1AEE5-F697-4DF0-ABE8-A6B9B302822F}"/>
    <cellStyle name="20% - Énfasis4 3" xfId="124" xr:uid="{558C19F9-A89E-4BF5-B020-56F0B0EE872A}"/>
    <cellStyle name="20% - Énfasis5 2" xfId="13" xr:uid="{00000000-0005-0000-0000-00000A000000}"/>
    <cellStyle name="20% - Énfasis5 2 2" xfId="127" xr:uid="{41B2A6F9-216D-4EC2-8D5A-7CCA1106A210}"/>
    <cellStyle name="20% - Énfasis5 3" xfId="126" xr:uid="{D845250B-BD7A-4391-B9BD-F1A6142643BE}"/>
    <cellStyle name="20% - Énfasis6 2" xfId="14" xr:uid="{00000000-0005-0000-0000-00000B000000}"/>
    <cellStyle name="20% - Énfasis6 2 2" xfId="129" xr:uid="{8327EA69-350F-4533-A403-C5A4116D93AC}"/>
    <cellStyle name="20% - Énfasis6 3" xfId="128" xr:uid="{7E798EA9-7055-46CF-82EF-61BA51ADDC69}"/>
    <cellStyle name="40% - Accent1" xfId="15" xr:uid="{00000000-0005-0000-0000-00000C000000}"/>
    <cellStyle name="40% - Accent1 2" xfId="130" xr:uid="{7B30E8C6-038C-49D8-9926-7798E3E4B91B}"/>
    <cellStyle name="40% - Accent2" xfId="16" xr:uid="{00000000-0005-0000-0000-00000D000000}"/>
    <cellStyle name="40% - Accent2 2" xfId="131" xr:uid="{7A1CB493-C241-47BB-A75D-4349204C97B6}"/>
    <cellStyle name="40% - Accent3" xfId="17" xr:uid="{00000000-0005-0000-0000-00000E000000}"/>
    <cellStyle name="40% - Accent3 2" xfId="132" xr:uid="{84104C73-F776-4022-A51F-EF68D6A591F4}"/>
    <cellStyle name="40% - Accent4" xfId="18" xr:uid="{00000000-0005-0000-0000-00000F000000}"/>
    <cellStyle name="40% - Accent4 2" xfId="133" xr:uid="{5F7A957E-33CC-4D50-A796-138613D42669}"/>
    <cellStyle name="40% - Accent5" xfId="19" xr:uid="{00000000-0005-0000-0000-000010000000}"/>
    <cellStyle name="40% - Accent5 2" xfId="134" xr:uid="{183F6A2A-F343-4928-931D-3A9C40E2DE48}"/>
    <cellStyle name="40% - Accent6" xfId="20" xr:uid="{00000000-0005-0000-0000-000011000000}"/>
    <cellStyle name="40% - Accent6 2" xfId="135" xr:uid="{1DF81499-9665-4F65-989B-17491E5E4BAF}"/>
    <cellStyle name="40% - Énfasis1 2" xfId="21" xr:uid="{00000000-0005-0000-0000-000012000000}"/>
    <cellStyle name="40% - Énfasis1 2 2" xfId="137" xr:uid="{E59984AD-64A8-4690-BC9D-E4C42E91E080}"/>
    <cellStyle name="40% - Énfasis1 3" xfId="136" xr:uid="{56C8E3C9-7192-4E34-B255-29F4C9B06B73}"/>
    <cellStyle name="40% - Énfasis2 2" xfId="22" xr:uid="{00000000-0005-0000-0000-000013000000}"/>
    <cellStyle name="40% - Énfasis2 2 2" xfId="139" xr:uid="{10031D15-B65E-4795-94D1-E944B9988C1B}"/>
    <cellStyle name="40% - Énfasis2 3" xfId="138" xr:uid="{79DD957F-58A6-46A7-89BA-5456A08F48D5}"/>
    <cellStyle name="40% - Énfasis3 2" xfId="23" xr:uid="{00000000-0005-0000-0000-000014000000}"/>
    <cellStyle name="40% - Énfasis3 2 2" xfId="141" xr:uid="{AB92ECBE-0E64-4EB3-8542-8BF1DC7ED2B1}"/>
    <cellStyle name="40% - Énfasis3 3" xfId="140" xr:uid="{4F41567A-63DE-4EE2-A1AC-5988E3940DD7}"/>
    <cellStyle name="40% - Énfasis4 2" xfId="24" xr:uid="{00000000-0005-0000-0000-000015000000}"/>
    <cellStyle name="40% - Énfasis4 2 2" xfId="143" xr:uid="{C67E1FF0-B5F1-41D9-83FA-DE73A13E3D83}"/>
    <cellStyle name="40% - Énfasis4 3" xfId="142" xr:uid="{0947B8FE-2E5D-4C7A-A00F-A5819889E3AF}"/>
    <cellStyle name="40% - Énfasis5 2" xfId="25" xr:uid="{00000000-0005-0000-0000-000016000000}"/>
    <cellStyle name="40% - Énfasis5 2 2" xfId="145" xr:uid="{8C7960AE-01F0-448A-B6ED-1E5217F2393D}"/>
    <cellStyle name="40% - Énfasis5 3" xfId="144" xr:uid="{98115E5E-D762-47A5-A1DF-874C441E7DB9}"/>
    <cellStyle name="40% - Énfasis6 2" xfId="26" xr:uid="{00000000-0005-0000-0000-000017000000}"/>
    <cellStyle name="40% - Énfasis6 2 2" xfId="147" xr:uid="{9CDCD9C3-8246-4174-A954-AAB1FEAED62C}"/>
    <cellStyle name="40% - Énfasis6 3" xfId="146" xr:uid="{6C4D2BD1-0E2A-4391-99D8-486ECD22B26B}"/>
    <cellStyle name="60% - Accent1" xfId="27" xr:uid="{00000000-0005-0000-0000-000018000000}"/>
    <cellStyle name="60% - Accent1 2" xfId="148" xr:uid="{378874EC-E763-46DE-8D2E-96C0AD73B766}"/>
    <cellStyle name="60% - Accent2" xfId="28" xr:uid="{00000000-0005-0000-0000-000019000000}"/>
    <cellStyle name="60% - Accent2 2" xfId="149" xr:uid="{C4314A02-7431-42E2-834B-6127D163914E}"/>
    <cellStyle name="60% - Accent3" xfId="29" xr:uid="{00000000-0005-0000-0000-00001A000000}"/>
    <cellStyle name="60% - Accent3 2" xfId="150" xr:uid="{147E35C1-41B2-43D8-A187-C4023B3EA8EA}"/>
    <cellStyle name="60% - Accent4" xfId="30" xr:uid="{00000000-0005-0000-0000-00001B000000}"/>
    <cellStyle name="60% - Accent4 2" xfId="151" xr:uid="{721AB7ED-4FA5-4662-B0AD-AFA252B29A50}"/>
    <cellStyle name="60% - Accent5" xfId="31" xr:uid="{00000000-0005-0000-0000-00001C000000}"/>
    <cellStyle name="60% - Accent5 2" xfId="152" xr:uid="{8DC73140-0B15-4A0A-BD4F-25A0CB49790F}"/>
    <cellStyle name="60% - Accent6" xfId="32" xr:uid="{00000000-0005-0000-0000-00001D000000}"/>
    <cellStyle name="60% - Accent6 2" xfId="153" xr:uid="{C4B2F5CC-AEC3-4B4D-BF70-2EFC5A3E08FF}"/>
    <cellStyle name="60% - Énfasis1 2" xfId="33" xr:uid="{00000000-0005-0000-0000-00001E000000}"/>
    <cellStyle name="60% - Énfasis1 2 2" xfId="155" xr:uid="{4A703B01-4F47-4DFD-9027-B139E0952A06}"/>
    <cellStyle name="60% - Énfasis1 3" xfId="154" xr:uid="{9B8DB33A-0E59-4831-A807-FF99B48CF0EB}"/>
    <cellStyle name="60% - Énfasis2 2" xfId="34" xr:uid="{00000000-0005-0000-0000-00001F000000}"/>
    <cellStyle name="60% - Énfasis2 2 2" xfId="157" xr:uid="{CCA89A9F-426D-49C2-B266-84CC5A999148}"/>
    <cellStyle name="60% - Énfasis2 3" xfId="156" xr:uid="{5B8D00EB-5B99-482D-8046-1409729F815F}"/>
    <cellStyle name="60% - Énfasis3 2" xfId="35" xr:uid="{00000000-0005-0000-0000-000020000000}"/>
    <cellStyle name="60% - Énfasis3 2 2" xfId="159" xr:uid="{B460E62E-58F8-4A7A-AE6A-A31E0DE242CA}"/>
    <cellStyle name="60% - Énfasis3 3" xfId="158" xr:uid="{8EC0A0D6-A88D-470A-8B37-5331DA9A6C80}"/>
    <cellStyle name="60% - Énfasis4 2" xfId="36" xr:uid="{00000000-0005-0000-0000-000021000000}"/>
    <cellStyle name="60% - Énfasis4 2 2" xfId="161" xr:uid="{534173E6-407D-4A52-8D5C-3B3C5DDEEDDE}"/>
    <cellStyle name="60% - Énfasis4 3" xfId="160" xr:uid="{0566D73C-45C4-4877-BE12-E3613DA6012E}"/>
    <cellStyle name="60% - Énfasis5 2" xfId="37" xr:uid="{00000000-0005-0000-0000-000022000000}"/>
    <cellStyle name="60% - Énfasis5 2 2" xfId="163" xr:uid="{7DC035F4-32C5-4F6D-81D4-13A0F222C601}"/>
    <cellStyle name="60% - Énfasis5 3" xfId="162" xr:uid="{AEFDEC73-D61A-4EB8-8BE2-A1BDD35F213E}"/>
    <cellStyle name="60% - Énfasis6 2" xfId="38" xr:uid="{00000000-0005-0000-0000-000023000000}"/>
    <cellStyle name="60% - Énfasis6 2 2" xfId="165" xr:uid="{F546FB81-4FA2-4437-8BB5-756F21538351}"/>
    <cellStyle name="60% - Énfasis6 3" xfId="164" xr:uid="{BB075331-AD7E-45F8-ADFB-AB197EA126D8}"/>
    <cellStyle name="Accent1" xfId="39" xr:uid="{00000000-0005-0000-0000-000024000000}"/>
    <cellStyle name="Accent1 2" xfId="166" xr:uid="{85DF9A1C-A258-42BB-B67F-8F3762226D5C}"/>
    <cellStyle name="Accent2" xfId="40" xr:uid="{00000000-0005-0000-0000-000025000000}"/>
    <cellStyle name="Accent2 2" xfId="167" xr:uid="{3E3D534D-B2AC-4DF9-8BFB-0E8455EA5800}"/>
    <cellStyle name="Accent3" xfId="41" xr:uid="{00000000-0005-0000-0000-000026000000}"/>
    <cellStyle name="Accent3 2" xfId="168" xr:uid="{B4BEB9AF-837B-4709-9D30-B9B534EBC006}"/>
    <cellStyle name="Accent4" xfId="42" xr:uid="{00000000-0005-0000-0000-000027000000}"/>
    <cellStyle name="Accent4 2" xfId="169" xr:uid="{54A9F40A-81DF-468E-91B6-1EEC690B2983}"/>
    <cellStyle name="Accent5" xfId="43" xr:uid="{00000000-0005-0000-0000-000028000000}"/>
    <cellStyle name="Accent5 2" xfId="170" xr:uid="{9A6E4777-B940-42D9-AE78-B720299684D1}"/>
    <cellStyle name="Accent6" xfId="44" xr:uid="{00000000-0005-0000-0000-000029000000}"/>
    <cellStyle name="Accent6 2" xfId="171" xr:uid="{568D750E-7338-45DA-B78C-7ABFB33F1023}"/>
    <cellStyle name="Bad 1" xfId="45" xr:uid="{00000000-0005-0000-0000-00002A000000}"/>
    <cellStyle name="Bad 1 2" xfId="172" xr:uid="{534370B5-0A01-44F9-A8FD-99FBF9FD599B}"/>
    <cellStyle name="Buena 2" xfId="46" xr:uid="{00000000-0005-0000-0000-00002B000000}"/>
    <cellStyle name="Buena 2 2" xfId="173" xr:uid="{E749C1FC-0546-4100-8B5F-C290B7B6CC95}"/>
    <cellStyle name="Bueno 2" xfId="174" xr:uid="{DCC3B888-3DD7-40AB-8597-E23406939132}"/>
    <cellStyle name="Calculation" xfId="47" xr:uid="{00000000-0005-0000-0000-00002C000000}"/>
    <cellStyle name="Calculation 2" xfId="175" xr:uid="{AD456306-8F7D-4D6B-A983-D6270DCE57AF}"/>
    <cellStyle name="Cálculo 2" xfId="53" xr:uid="{00000000-0005-0000-0000-00002D000000}"/>
    <cellStyle name="Cálculo 2 2" xfId="184" xr:uid="{0DFE5C69-F428-41BD-9A8E-6DF812D64863}"/>
    <cellStyle name="Cálculo 3" xfId="183" xr:uid="{5951824F-B0FC-40CC-9069-FAAB4AB28EED}"/>
    <cellStyle name="Campo de la tabla dinámica" xfId="48" xr:uid="{00000000-0005-0000-0000-00002E000000}"/>
    <cellStyle name="Campo de la tabla dinámica 2" xfId="176" xr:uid="{7A678623-ED04-4AD3-A790-810B75C77BF7}"/>
    <cellStyle name="Categoría de la tabla dinámica" xfId="49" xr:uid="{00000000-0005-0000-0000-00002F000000}"/>
    <cellStyle name="Categoría de la tabla dinámica 2" xfId="177" xr:uid="{3FCEC67C-75EA-4014-9CF5-ECFDF37286C5}"/>
    <cellStyle name="Celda de comprobación 2" xfId="50" xr:uid="{00000000-0005-0000-0000-000030000000}"/>
    <cellStyle name="Celda de comprobación 2 2" xfId="179" xr:uid="{3DC58C50-C402-4AAD-9056-5A76CE31A7D9}"/>
    <cellStyle name="Celda de comprobación 3" xfId="178" xr:uid="{BE64C863-475B-4A7E-B331-B81F8CBEDAB4}"/>
    <cellStyle name="Celda vinculada 2" xfId="51" xr:uid="{00000000-0005-0000-0000-000031000000}"/>
    <cellStyle name="Celda vinculada 2 2" xfId="181" xr:uid="{A063BB6E-3316-49EE-8F28-9B7FEDB38CE9}"/>
    <cellStyle name="Celda vinculada 3" xfId="180" xr:uid="{16FC0A57-2013-48CC-A6DB-1B452EB4B00C}"/>
    <cellStyle name="Check Cell" xfId="52" xr:uid="{00000000-0005-0000-0000-000032000000}"/>
    <cellStyle name="Check Cell 2" xfId="182" xr:uid="{D6FC7FC2-29CF-4DAA-8DF1-94A9834AA731}"/>
    <cellStyle name="Encabezado 1" xfId="54" xr:uid="{00000000-0005-0000-0000-000033000000}"/>
    <cellStyle name="Encabezado 1 2" xfId="55" xr:uid="{00000000-0005-0000-0000-000034000000}"/>
    <cellStyle name="Encabezado 1 2 2" xfId="186" xr:uid="{49131906-0173-4FCC-8221-2E1F3605DE7A}"/>
    <cellStyle name="Encabezado 1 3" xfId="56" xr:uid="{00000000-0005-0000-0000-000035000000}"/>
    <cellStyle name="Encabezado 1 3 2" xfId="187" xr:uid="{3B235EB8-228F-4EB5-A0BE-E26A2FD268E9}"/>
    <cellStyle name="Encabezado 1 4" xfId="185" xr:uid="{B9F5AD2B-C20C-4E39-84AE-1B869A0E3722}"/>
    <cellStyle name="Encabezado 4 2" xfId="57" xr:uid="{00000000-0005-0000-0000-000036000000}"/>
    <cellStyle name="Encabezado 4 2 2" xfId="189" xr:uid="{45FBF9E9-6CE1-40E0-83FB-581D119B81C7}"/>
    <cellStyle name="Encabezado 4 3" xfId="188" xr:uid="{1D4AA43C-4383-417C-9004-79D9A0A766A9}"/>
    <cellStyle name="Énfasis1 2" xfId="102" xr:uid="{00000000-0005-0000-0000-000037000000}"/>
    <cellStyle name="Énfasis1 2 2" xfId="247" xr:uid="{FF59F96C-1921-44EC-9E84-2A5B46E94533}"/>
    <cellStyle name="Énfasis1 3" xfId="246" xr:uid="{63AA3105-AB76-4E81-B2AE-01D5580A7257}"/>
    <cellStyle name="Énfasis2 2" xfId="103" xr:uid="{00000000-0005-0000-0000-000038000000}"/>
    <cellStyle name="Énfasis2 2 2" xfId="249" xr:uid="{B04BB477-237A-4588-8098-EFB63EF46968}"/>
    <cellStyle name="Énfasis2 3" xfId="248" xr:uid="{56F52A5C-4964-4428-99BA-E88BE0A4FE0A}"/>
    <cellStyle name="Énfasis3 2" xfId="104" xr:uid="{00000000-0005-0000-0000-000039000000}"/>
    <cellStyle name="Énfasis3 2 2" xfId="251" xr:uid="{1461EEAA-B323-47A2-936B-474ADB02D80A}"/>
    <cellStyle name="Énfasis3 3" xfId="250" xr:uid="{72ABF98E-3D6D-41F1-8FAC-B83BB9EB9FF9}"/>
    <cellStyle name="Énfasis4 2" xfId="105" xr:uid="{00000000-0005-0000-0000-00003A000000}"/>
    <cellStyle name="Énfasis4 2 2" xfId="253" xr:uid="{655799DB-9959-421F-B2B8-DF69C593AA85}"/>
    <cellStyle name="Énfasis4 3" xfId="252" xr:uid="{22F740EE-2999-4907-BF1D-9C27EAD673DC}"/>
    <cellStyle name="Énfasis5 2" xfId="106" xr:uid="{00000000-0005-0000-0000-00003B000000}"/>
    <cellStyle name="Énfasis5 2 2" xfId="255" xr:uid="{0386912D-8FEA-4509-BFB8-0214EED8C3F2}"/>
    <cellStyle name="Énfasis5 3" xfId="254" xr:uid="{DBCB4F0F-A3A1-4B66-A250-31BA2A2B0473}"/>
    <cellStyle name="Énfasis6 2" xfId="107" xr:uid="{00000000-0005-0000-0000-00003C000000}"/>
    <cellStyle name="Énfasis6 2 2" xfId="257" xr:uid="{A22A1240-1039-458D-967A-BF9534C15C67}"/>
    <cellStyle name="Énfasis6 3" xfId="256" xr:uid="{DD08AEBD-A1C4-42FE-BDEF-DD7ECAA4A4E7}"/>
    <cellStyle name="Entrada 2" xfId="58" xr:uid="{00000000-0005-0000-0000-00003D000000}"/>
    <cellStyle name="Entrada 2 2" xfId="191" xr:uid="{9481E6DC-A7A3-4850-8118-3DD8112C64D1}"/>
    <cellStyle name="Entrada 3" xfId="190" xr:uid="{481E8F31-76D8-48B6-8295-4FC961856CBE}"/>
    <cellStyle name="Esquina de la tabla dinámica" xfId="59" xr:uid="{00000000-0005-0000-0000-00003E000000}"/>
    <cellStyle name="Esquina de la tabla dinámica 2" xfId="192" xr:uid="{8A9E1636-ADDE-4374-B16B-9BDECBC0C15D}"/>
    <cellStyle name="Excel Built-in Excel Built-in Excel Built-in Excel Built-in Normal 2 3" xfId="108" xr:uid="{00000000-0005-0000-0000-00003F000000}"/>
    <cellStyle name="Explanatory Text" xfId="60" xr:uid="{00000000-0005-0000-0000-000040000000}"/>
    <cellStyle name="Explanatory Text 2" xfId="193" xr:uid="{57883FBF-2A2B-48FD-AE2A-A4CB76A8A58B}"/>
    <cellStyle name="Good 1" xfId="194" xr:uid="{097AA8A3-6A34-47B6-A03B-B052584C45D6}"/>
    <cellStyle name="Good 2" xfId="61" xr:uid="{00000000-0005-0000-0000-000041000000}"/>
    <cellStyle name="Heading 1 1" xfId="195" xr:uid="{FE4C5F16-7791-49E2-B1E3-798BCEFC3B90}"/>
    <cellStyle name="Heading 1 3" xfId="62" xr:uid="{00000000-0005-0000-0000-000042000000}"/>
    <cellStyle name="Heading 2 1" xfId="196" xr:uid="{482BE8EE-28A0-4667-B8D0-C8AB9880D310}"/>
    <cellStyle name="Heading 2 4" xfId="63" xr:uid="{00000000-0005-0000-0000-000043000000}"/>
    <cellStyle name="Heading 3" xfId="64" xr:uid="{00000000-0005-0000-0000-000044000000}"/>
    <cellStyle name="Heading 3 2" xfId="197" xr:uid="{3A47A7F4-5525-4FC7-94B8-4ED4F3CEB183}"/>
    <cellStyle name="Heading 4" xfId="65" xr:uid="{00000000-0005-0000-0000-000045000000}"/>
    <cellStyle name="Heading 4 2" xfId="198" xr:uid="{16FBC325-1D9E-495B-8786-E1179D842849}"/>
    <cellStyle name="Heading 5" xfId="199" xr:uid="{8FFDE70E-B75E-418C-BB63-93A5FC3A86B5}"/>
    <cellStyle name="Heading1" xfId="66" xr:uid="{00000000-0005-0000-0000-000046000000}"/>
    <cellStyle name="Heading1 2" xfId="200" xr:uid="{70AAF741-BC6C-4157-A9ED-815E4165FF52}"/>
    <cellStyle name="Incorrecto 2" xfId="67" xr:uid="{00000000-0005-0000-0000-000047000000}"/>
    <cellStyle name="Incorrecto 2 2" xfId="202" xr:uid="{308E528D-981D-4C80-A3DD-A4CE56B0395C}"/>
    <cellStyle name="Incorrecto 3" xfId="201" xr:uid="{2E1AB7F9-6E2F-4081-8DC8-AF8CA08B278A}"/>
    <cellStyle name="Input" xfId="68" xr:uid="{00000000-0005-0000-0000-000048000000}"/>
    <cellStyle name="Input 2" xfId="203" xr:uid="{5080548A-7019-4A10-AEDC-3409BCF29490}"/>
    <cellStyle name="Linked Cell" xfId="69" xr:uid="{00000000-0005-0000-0000-000049000000}"/>
    <cellStyle name="Linked Cell 2" xfId="204" xr:uid="{14BEC731-9B54-4E7E-AA10-E2F565E616AA}"/>
    <cellStyle name="Moneda" xfId="1" builtinId="4"/>
    <cellStyle name="Moneda 2" xfId="110" xr:uid="{9930729F-FB45-4A67-83A1-341B80B41C24}"/>
    <cellStyle name="Neutral 1" xfId="205" xr:uid="{4D358717-08B7-4E03-86D2-6746B9D5B001}"/>
    <cellStyle name="Neutral 2" xfId="70" xr:uid="{00000000-0005-0000-0000-00004B000000}"/>
    <cellStyle name="Neutral 2 2" xfId="206" xr:uid="{67357215-D3D2-4207-8DB6-2BC74550C6F5}"/>
    <cellStyle name="Normal" xfId="0" builtinId="0"/>
    <cellStyle name="Normal 2" xfId="71" xr:uid="{00000000-0005-0000-0000-00004D000000}"/>
    <cellStyle name="Normal 2 2" xfId="72" xr:uid="{00000000-0005-0000-0000-00004E000000}"/>
    <cellStyle name="Normal 2 2 2" xfId="208" xr:uid="{551B11F0-1D25-44A8-A695-011D47D1BC32}"/>
    <cellStyle name="Normal 2 3" xfId="73" xr:uid="{00000000-0005-0000-0000-00004F000000}"/>
    <cellStyle name="Normal 2 3 2" xfId="209" xr:uid="{4065057C-8579-4D9C-902D-3F3462A62C3D}"/>
    <cellStyle name="Normal 2 4" xfId="207" xr:uid="{97460249-154F-4E71-9156-6BA6FF63939F}"/>
    <cellStyle name="Normal 20" xfId="74" xr:uid="{00000000-0005-0000-0000-000050000000}"/>
    <cellStyle name="Normal 20 2" xfId="210" xr:uid="{53DD7961-5DAF-4B4E-9110-C9396A73E2AA}"/>
    <cellStyle name="Normal 3" xfId="75" xr:uid="{00000000-0005-0000-0000-000051000000}"/>
    <cellStyle name="Normal 3 2" xfId="211" xr:uid="{54914484-16DD-4B66-AA64-0085E2DB7403}"/>
    <cellStyle name="Normal 4" xfId="76" xr:uid="{00000000-0005-0000-0000-000052000000}"/>
    <cellStyle name="Normal 4 2" xfId="212" xr:uid="{80E9A976-34B2-44C6-9E71-88ED1397E8F3}"/>
    <cellStyle name="Normal 5" xfId="77" xr:uid="{00000000-0005-0000-0000-000053000000}"/>
    <cellStyle name="Normal 5 2" xfId="213" xr:uid="{124B7012-B948-41A0-9415-8869662F2561}"/>
    <cellStyle name="Normal 6" xfId="109" xr:uid="{832D95CD-9464-45FD-AED4-D9A8A42EB321}"/>
    <cellStyle name="Normal_Indicadores de Gestión" xfId="78" xr:uid="{00000000-0005-0000-0000-000054000000}"/>
    <cellStyle name="Notas 2" xfId="79" xr:uid="{00000000-0005-0000-0000-000055000000}"/>
    <cellStyle name="Notas 2 2" xfId="215" xr:uid="{9A8E24B8-705D-4CEC-B057-63419DE034E6}"/>
    <cellStyle name="Notas 3" xfId="214" xr:uid="{476F65BD-C960-4ADE-8D8B-79FD5E930BE1}"/>
    <cellStyle name="Note 1" xfId="216" xr:uid="{213DD7BE-C51E-408E-AD56-83A24EFD65F1}"/>
    <cellStyle name="Note 5" xfId="80" xr:uid="{00000000-0005-0000-0000-000056000000}"/>
    <cellStyle name="Output" xfId="81" xr:uid="{00000000-0005-0000-0000-000057000000}"/>
    <cellStyle name="Output 2" xfId="217" xr:uid="{FC555E6C-C817-464F-B720-C02FF1BC8AB9}"/>
    <cellStyle name="Porcentaje" xfId="2" builtinId="5"/>
    <cellStyle name="Porcentaje 2" xfId="82" xr:uid="{00000000-0005-0000-0000-000059000000}"/>
    <cellStyle name="Porcentaje 2 2" xfId="218" xr:uid="{69B5FBA9-4285-48C2-88E0-D61D22D81148}"/>
    <cellStyle name="Porcentaje 3" xfId="111" xr:uid="{51117D35-06CF-4F75-8733-B15F7739AD49}"/>
    <cellStyle name="Porcentual 2" xfId="83" xr:uid="{00000000-0005-0000-0000-00005A000000}"/>
    <cellStyle name="Porcentual 2 2" xfId="84" xr:uid="{00000000-0005-0000-0000-00005B000000}"/>
    <cellStyle name="Porcentual 2 2 2" xfId="220" xr:uid="{D6DC5E97-7A84-4C19-9A9C-CC0A64E6CBA9}"/>
    <cellStyle name="Porcentual 2 3" xfId="85" xr:uid="{00000000-0005-0000-0000-00005C000000}"/>
    <cellStyle name="Porcentual 2 3 2" xfId="221" xr:uid="{88410340-89D5-459C-BF23-4A20A4374B34}"/>
    <cellStyle name="Porcentual 2 4" xfId="219" xr:uid="{BC71A6B3-92E9-45A9-869D-6A4101B1E032}"/>
    <cellStyle name="Porcentual 3" xfId="86" xr:uid="{00000000-0005-0000-0000-00005D000000}"/>
    <cellStyle name="Porcentual 3 2" xfId="222" xr:uid="{58F2062F-2410-41A5-A6F5-FAE44709ED34}"/>
    <cellStyle name="Porcentual 4" xfId="87" xr:uid="{00000000-0005-0000-0000-00005E000000}"/>
    <cellStyle name="Porcentual 4 2" xfId="223" xr:uid="{0054CCE6-DDDE-49B2-8CF5-770BEF13C2DD}"/>
    <cellStyle name="Result" xfId="88" xr:uid="{00000000-0005-0000-0000-00005F000000}"/>
    <cellStyle name="Result 2" xfId="224" xr:uid="{9737040E-7D42-4C76-9110-6F2B27DB911A}"/>
    <cellStyle name="Result2" xfId="89" xr:uid="{00000000-0005-0000-0000-000060000000}"/>
    <cellStyle name="Result2 2" xfId="225" xr:uid="{B819532A-8818-4D36-BEC9-0439F6604973}"/>
    <cellStyle name="Resultado de la tabla dinámica" xfId="90" xr:uid="{00000000-0005-0000-0000-000061000000}"/>
    <cellStyle name="Resultado de la tabla dinámica 2" xfId="226" xr:uid="{BD9EB348-12BA-42AA-B3CA-231C9D85BA30}"/>
    <cellStyle name="Salida 2" xfId="91" xr:uid="{00000000-0005-0000-0000-000062000000}"/>
    <cellStyle name="Salida 2 2" xfId="228" xr:uid="{CC0E060F-406A-4988-819A-91F5F2FC46A1}"/>
    <cellStyle name="Salida 3" xfId="227" xr:uid="{FE4E9F4C-866D-461A-8D2B-20F35790C86D}"/>
    <cellStyle name="Texto de advertencia 2" xfId="92" xr:uid="{00000000-0005-0000-0000-000063000000}"/>
    <cellStyle name="Texto de advertencia 2 2" xfId="230" xr:uid="{D5BF3498-7089-4575-9E34-9B71DF1B3CEC}"/>
    <cellStyle name="Texto de advertencia 3" xfId="229" xr:uid="{07B0CEED-5259-4C6D-999D-E41CA8A6D541}"/>
    <cellStyle name="Texto explicativo 2" xfId="93" xr:uid="{00000000-0005-0000-0000-000064000000}"/>
    <cellStyle name="Texto explicativo 2 2" xfId="232" xr:uid="{701135B7-8C24-46BB-94A8-4868DD63A17B}"/>
    <cellStyle name="Texto explicativo 3" xfId="231" xr:uid="{D4DD4788-3E82-4E05-82F2-3711C089F928}"/>
    <cellStyle name="Title" xfId="94" xr:uid="{00000000-0005-0000-0000-000065000000}"/>
    <cellStyle name="Title 2" xfId="233" xr:uid="{76215F28-7BE2-49D0-ACD1-F23988129AC9}"/>
    <cellStyle name="Título 1" xfId="237" xr:uid="{38497D40-9BF8-4877-B3AD-5BA25223F102}"/>
    <cellStyle name="Título 2 2" xfId="96" xr:uid="{00000000-0005-0000-0000-000066000000}"/>
    <cellStyle name="Título 2 2 2" xfId="239" xr:uid="{0E166977-76D1-4B05-BBA6-711123DD64CC}"/>
    <cellStyle name="Título 2 3" xfId="238" xr:uid="{524A7E83-75B6-4B37-B7E9-92028519CA4D}"/>
    <cellStyle name="Título 3 2" xfId="97" xr:uid="{00000000-0005-0000-0000-000067000000}"/>
    <cellStyle name="Título 3 2 2" xfId="241" xr:uid="{4692D7F7-C174-4FCF-BA14-ED4766BA7A2D}"/>
    <cellStyle name="Título 3 3" xfId="240" xr:uid="{CE0CFFC1-DD6F-4AD1-9E29-DCB758003295}"/>
    <cellStyle name="Título 4" xfId="98" xr:uid="{00000000-0005-0000-0000-000068000000}"/>
    <cellStyle name="Título 4 2" xfId="242" xr:uid="{EEDE984A-08F8-4D3A-AB93-7A614384E81B}"/>
    <cellStyle name="Título 5" xfId="236" xr:uid="{12F793EC-CAC7-4F60-8E5C-245A7819FB0D}"/>
    <cellStyle name="Título de la tabla dinámica" xfId="99" xr:uid="{00000000-0005-0000-0000-000069000000}"/>
    <cellStyle name="Título de la tabla dinámica 2" xfId="243" xr:uid="{3779E862-BB76-4180-B2A5-959E1BD05923}"/>
    <cellStyle name="Total 2" xfId="95" xr:uid="{00000000-0005-0000-0000-00006A000000}"/>
    <cellStyle name="Total 2 2" xfId="235" xr:uid="{AFC36491-F326-4DD3-9C01-31EAC0B3CB6C}"/>
    <cellStyle name="Total 3" xfId="234" xr:uid="{1B71F181-1DFE-4E5F-8BB3-4ACF41558D1D}"/>
    <cellStyle name="Valor de la tabla dinámica" xfId="100" xr:uid="{00000000-0005-0000-0000-00006B000000}"/>
    <cellStyle name="Valor de la tabla dinámica 2" xfId="244" xr:uid="{04B308A9-42D8-4C6A-8C1D-8345F16CCB83}"/>
    <cellStyle name="Warning Text" xfId="101" xr:uid="{00000000-0005-0000-0000-00006C000000}"/>
    <cellStyle name="Warning Text 2" xfId="245" xr:uid="{3A700222-E734-4060-8EC1-E0913BF2A9EF}"/>
  </cellStyles>
  <dxfs count="141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66"/>
      <rgbColor rgb="FF800000"/>
      <rgbColor rgb="FF008000"/>
      <rgbColor rgb="FF000080"/>
      <rgbColor rgb="FF92D050"/>
      <rgbColor rgb="FF800080"/>
      <rgbColor rgb="FF00B050"/>
      <rgbColor rgb="FFC0C0C0"/>
      <rgbColor rgb="FF808080"/>
      <rgbColor rgb="FFCCCCCC"/>
      <rgbColor rgb="FFFF950E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66"/>
      <rgbColor rgb="FFE6E6FF"/>
      <rgbColor rgb="FF800080"/>
      <rgbColor rgb="FF800000"/>
      <rgbColor rgb="FF1F497D"/>
      <rgbColor rgb="FF0000FF"/>
      <rgbColor rgb="FF00CCFF"/>
      <rgbColor rgb="FFDBE5F1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D9D9D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502069</xdr:rowOff>
    </xdr:from>
    <xdr:to>
      <xdr:col>1</xdr:col>
      <xdr:colOff>29745</xdr:colOff>
      <xdr:row>1</xdr:row>
      <xdr:rowOff>27229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02069"/>
          <a:ext cx="744120" cy="407623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8</xdr:col>
      <xdr:colOff>140074</xdr:colOff>
      <xdr:row>0</xdr:row>
      <xdr:rowOff>493133</xdr:rowOff>
    </xdr:from>
    <xdr:to>
      <xdr:col>11</xdr:col>
      <xdr:colOff>11125</xdr:colOff>
      <xdr:row>1</xdr:row>
      <xdr:rowOff>18293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806048" y="493133"/>
          <a:ext cx="1012651" cy="407623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G26"/>
  <sheetViews>
    <sheetView showGridLines="0" zoomScaleNormal="100" workbookViewId="0">
      <pane xSplit="2" ySplit="4" topLeftCell="C5" activePane="bottomRight" state="frozen"/>
      <selection pane="topRight" activeCell="AB1" sqref="AB1"/>
      <selection pane="bottomLeft" activeCell="A15" sqref="A15"/>
      <selection pane="bottomRight" activeCell="E10" sqref="E10"/>
    </sheetView>
  </sheetViews>
  <sheetFormatPr baseColWidth="10" defaultColWidth="9.140625" defaultRowHeight="15" x14ac:dyDescent="0.25"/>
  <cols>
    <col min="1" max="1" width="28.28515625" style="37" customWidth="1"/>
    <col min="2" max="25" width="13" style="38" customWidth="1"/>
    <col min="26" max="33" width="11.28515625" style="39" customWidth="1"/>
    <col min="34" max="995" width="11.42578125" style="40"/>
  </cols>
  <sheetData>
    <row r="1" spans="1:33" ht="38.25" customHeight="1" x14ac:dyDescent="0.25">
      <c r="A1" s="185" t="s">
        <v>55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41"/>
      <c r="AA1" s="41"/>
      <c r="AB1" s="41"/>
      <c r="AC1" s="41"/>
      <c r="AD1" s="41"/>
      <c r="AE1" s="41"/>
      <c r="AF1" s="41"/>
      <c r="AG1" s="41"/>
    </row>
    <row r="3" spans="1:33" ht="62.25" customHeight="1" x14ac:dyDescent="0.25">
      <c r="A3" s="186" t="s">
        <v>56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42"/>
      <c r="AA3" s="42"/>
      <c r="AB3" s="42"/>
      <c r="AC3" s="42"/>
      <c r="AD3" s="42"/>
      <c r="AE3" s="42"/>
      <c r="AF3" s="42"/>
      <c r="AG3" s="42"/>
    </row>
    <row r="4" spans="1:33" x14ac:dyDescent="0.25">
      <c r="C4" s="43">
        <v>43952</v>
      </c>
      <c r="D4" s="43">
        <v>43984</v>
      </c>
      <c r="E4" s="43">
        <v>44015</v>
      </c>
      <c r="F4" s="43">
        <v>44047</v>
      </c>
      <c r="G4" s="43">
        <v>44079</v>
      </c>
      <c r="H4" s="43">
        <v>44110</v>
      </c>
      <c r="I4" s="43">
        <v>44142</v>
      </c>
      <c r="J4" s="43">
        <v>44173</v>
      </c>
      <c r="K4" s="43">
        <v>44205</v>
      </c>
      <c r="L4" s="43">
        <v>44206</v>
      </c>
      <c r="M4" s="43">
        <v>44238</v>
      </c>
      <c r="N4" s="43">
        <v>44267</v>
      </c>
      <c r="O4" s="43">
        <v>44299</v>
      </c>
      <c r="P4" s="43">
        <v>44330</v>
      </c>
      <c r="Q4" s="43">
        <v>44362</v>
      </c>
      <c r="R4" s="43">
        <v>44393</v>
      </c>
      <c r="S4" s="43">
        <v>44425</v>
      </c>
      <c r="T4" s="43">
        <v>44457</v>
      </c>
      <c r="U4" s="43">
        <v>44488</v>
      </c>
      <c r="V4" s="43">
        <v>44520</v>
      </c>
      <c r="W4" s="43">
        <v>44551</v>
      </c>
      <c r="X4" s="43">
        <v>44583</v>
      </c>
      <c r="Y4" s="43">
        <v>44643</v>
      </c>
      <c r="Z4" s="43">
        <v>44705</v>
      </c>
      <c r="AA4" s="43">
        <v>44737</v>
      </c>
      <c r="AB4" s="43">
        <v>44768</v>
      </c>
      <c r="AC4" s="43">
        <v>44800</v>
      </c>
      <c r="AD4" s="43">
        <v>44832</v>
      </c>
      <c r="AE4" s="43">
        <v>44863</v>
      </c>
      <c r="AF4" s="43">
        <v>44895</v>
      </c>
      <c r="AG4" s="43">
        <v>44896</v>
      </c>
    </row>
    <row r="5" spans="1:33" x14ac:dyDescent="0.25">
      <c r="A5" s="44" t="s">
        <v>57</v>
      </c>
      <c r="B5" s="45"/>
      <c r="C5" s="45">
        <v>20</v>
      </c>
      <c r="D5" s="45">
        <v>22</v>
      </c>
      <c r="E5" s="45">
        <v>22</v>
      </c>
      <c r="F5" s="45"/>
      <c r="G5" s="45"/>
      <c r="H5" s="45"/>
      <c r="I5" s="45"/>
      <c r="J5" s="45"/>
      <c r="K5" s="43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/>
      <c r="AA5" s="46"/>
      <c r="AB5" s="46"/>
      <c r="AC5" s="46"/>
      <c r="AD5" s="46"/>
      <c r="AE5" s="46"/>
      <c r="AF5" s="46"/>
      <c r="AG5" s="46"/>
    </row>
    <row r="6" spans="1:33" ht="39" x14ac:dyDescent="0.25">
      <c r="A6" s="47" t="s">
        <v>58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9"/>
      <c r="AA6" s="49"/>
      <c r="AB6" s="49"/>
      <c r="AC6" s="49"/>
      <c r="AD6" s="49"/>
      <c r="AE6" s="49"/>
      <c r="AF6" s="49"/>
      <c r="AG6" s="49"/>
    </row>
    <row r="7" spans="1:33" x14ac:dyDescent="0.25">
      <c r="A7" s="50" t="s">
        <v>59</v>
      </c>
      <c r="B7" s="187"/>
      <c r="C7" s="46">
        <v>4</v>
      </c>
      <c r="D7" s="46">
        <v>4</v>
      </c>
      <c r="E7" s="46">
        <v>10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</row>
    <row r="8" spans="1:33" x14ac:dyDescent="0.25">
      <c r="A8" s="50" t="s">
        <v>60</v>
      </c>
      <c r="B8" s="187"/>
      <c r="C8" s="46">
        <v>4</v>
      </c>
      <c r="D8" s="46">
        <v>4</v>
      </c>
      <c r="E8" s="46">
        <v>8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</row>
    <row r="9" spans="1:33" x14ac:dyDescent="0.25">
      <c r="A9" s="50" t="s">
        <v>61</v>
      </c>
      <c r="B9" s="187"/>
      <c r="C9" s="46">
        <v>4</v>
      </c>
      <c r="D9" s="46">
        <v>5</v>
      </c>
      <c r="E9" s="46">
        <v>6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</row>
    <row r="10" spans="1:33" x14ac:dyDescent="0.25">
      <c r="A10" s="50" t="s">
        <v>62</v>
      </c>
      <c r="B10" s="187"/>
      <c r="C10" s="46">
        <v>4</v>
      </c>
      <c r="D10" s="46">
        <v>4</v>
      </c>
      <c r="E10" s="46">
        <v>10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</row>
    <row r="11" spans="1:33" hidden="1" x14ac:dyDescent="0.25">
      <c r="A11" s="50" t="s">
        <v>53</v>
      </c>
      <c r="B11" s="187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</row>
    <row r="12" spans="1:33" x14ac:dyDescent="0.25">
      <c r="A12" s="50" t="s">
        <v>63</v>
      </c>
      <c r="B12" s="187"/>
      <c r="C12" s="46">
        <v>0</v>
      </c>
      <c r="D12" s="46">
        <v>0</v>
      </c>
      <c r="E12" s="46">
        <v>0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</row>
    <row r="13" spans="1:33" ht="26.25" x14ac:dyDescent="0.25">
      <c r="A13" s="51" t="s">
        <v>64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3"/>
      <c r="AA13" s="53"/>
      <c r="AB13" s="53"/>
      <c r="AC13" s="53"/>
      <c r="AD13" s="53"/>
      <c r="AE13" s="53"/>
      <c r="AF13" s="53"/>
      <c r="AG13" s="53"/>
    </row>
    <row r="14" spans="1:33" x14ac:dyDescent="0.25">
      <c r="A14" s="54" t="s">
        <v>59</v>
      </c>
      <c r="B14" s="188"/>
      <c r="C14" s="55">
        <f t="shared" ref="C14:AG14" si="0">C$5-C7</f>
        <v>16</v>
      </c>
      <c r="D14" s="55">
        <f t="shared" si="0"/>
        <v>18</v>
      </c>
      <c r="E14" s="55">
        <f t="shared" si="0"/>
        <v>12</v>
      </c>
      <c r="F14" s="55">
        <f t="shared" si="0"/>
        <v>0</v>
      </c>
      <c r="G14" s="55">
        <f t="shared" si="0"/>
        <v>0</v>
      </c>
      <c r="H14" s="55">
        <f t="shared" si="0"/>
        <v>0</v>
      </c>
      <c r="I14" s="55">
        <f t="shared" si="0"/>
        <v>0</v>
      </c>
      <c r="J14" s="55">
        <f t="shared" si="0"/>
        <v>0</v>
      </c>
      <c r="K14" s="55">
        <f t="shared" si="0"/>
        <v>0</v>
      </c>
      <c r="L14" s="55">
        <f t="shared" si="0"/>
        <v>0</v>
      </c>
      <c r="M14" s="55">
        <f t="shared" si="0"/>
        <v>0</v>
      </c>
      <c r="N14" s="55">
        <f t="shared" si="0"/>
        <v>0</v>
      </c>
      <c r="O14" s="55">
        <f t="shared" si="0"/>
        <v>0</v>
      </c>
      <c r="P14" s="55">
        <f t="shared" si="0"/>
        <v>0</v>
      </c>
      <c r="Q14" s="55">
        <f t="shared" si="0"/>
        <v>0</v>
      </c>
      <c r="R14" s="55">
        <f t="shared" si="0"/>
        <v>0</v>
      </c>
      <c r="S14" s="55">
        <f t="shared" si="0"/>
        <v>0</v>
      </c>
      <c r="T14" s="55">
        <f t="shared" si="0"/>
        <v>0</v>
      </c>
      <c r="U14" s="55">
        <f t="shared" si="0"/>
        <v>0</v>
      </c>
      <c r="V14" s="55">
        <f t="shared" si="0"/>
        <v>0</v>
      </c>
      <c r="W14" s="55">
        <f t="shared" si="0"/>
        <v>0</v>
      </c>
      <c r="X14" s="55">
        <f t="shared" si="0"/>
        <v>0</v>
      </c>
      <c r="Y14" s="55">
        <f t="shared" si="0"/>
        <v>0</v>
      </c>
      <c r="Z14" s="55">
        <f t="shared" si="0"/>
        <v>0</v>
      </c>
      <c r="AA14" s="55">
        <f t="shared" si="0"/>
        <v>0</v>
      </c>
      <c r="AB14" s="55">
        <f t="shared" si="0"/>
        <v>0</v>
      </c>
      <c r="AC14" s="55">
        <f t="shared" si="0"/>
        <v>0</v>
      </c>
      <c r="AD14" s="55">
        <f t="shared" si="0"/>
        <v>0</v>
      </c>
      <c r="AE14" s="55">
        <f t="shared" si="0"/>
        <v>0</v>
      </c>
      <c r="AF14" s="55">
        <f t="shared" si="0"/>
        <v>0</v>
      </c>
      <c r="AG14" s="55">
        <f t="shared" si="0"/>
        <v>0</v>
      </c>
    </row>
    <row r="15" spans="1:33" x14ac:dyDescent="0.25">
      <c r="A15" s="54" t="s">
        <v>60</v>
      </c>
      <c r="B15" s="188"/>
      <c r="C15" s="55">
        <f t="shared" ref="C15:AG15" si="1">C$5-C8</f>
        <v>16</v>
      </c>
      <c r="D15" s="55">
        <f t="shared" si="1"/>
        <v>18</v>
      </c>
      <c r="E15" s="55">
        <f t="shared" si="1"/>
        <v>14</v>
      </c>
      <c r="F15" s="55">
        <f t="shared" si="1"/>
        <v>0</v>
      </c>
      <c r="G15" s="55">
        <f t="shared" si="1"/>
        <v>0</v>
      </c>
      <c r="H15" s="55">
        <f t="shared" si="1"/>
        <v>0</v>
      </c>
      <c r="I15" s="55">
        <f t="shared" si="1"/>
        <v>0</v>
      </c>
      <c r="J15" s="55">
        <f t="shared" si="1"/>
        <v>0</v>
      </c>
      <c r="K15" s="55">
        <f t="shared" si="1"/>
        <v>0</v>
      </c>
      <c r="L15" s="55">
        <f t="shared" si="1"/>
        <v>0</v>
      </c>
      <c r="M15" s="55">
        <f t="shared" si="1"/>
        <v>0</v>
      </c>
      <c r="N15" s="55">
        <f t="shared" si="1"/>
        <v>0</v>
      </c>
      <c r="O15" s="55">
        <f t="shared" si="1"/>
        <v>0</v>
      </c>
      <c r="P15" s="55">
        <f t="shared" si="1"/>
        <v>0</v>
      </c>
      <c r="Q15" s="55">
        <f t="shared" si="1"/>
        <v>0</v>
      </c>
      <c r="R15" s="55">
        <f t="shared" si="1"/>
        <v>0</v>
      </c>
      <c r="S15" s="55">
        <f t="shared" si="1"/>
        <v>0</v>
      </c>
      <c r="T15" s="55">
        <f t="shared" si="1"/>
        <v>0</v>
      </c>
      <c r="U15" s="55">
        <f t="shared" si="1"/>
        <v>0</v>
      </c>
      <c r="V15" s="55">
        <f t="shared" si="1"/>
        <v>0</v>
      </c>
      <c r="W15" s="55">
        <f t="shared" si="1"/>
        <v>0</v>
      </c>
      <c r="X15" s="55">
        <f t="shared" si="1"/>
        <v>0</v>
      </c>
      <c r="Y15" s="55">
        <f t="shared" si="1"/>
        <v>0</v>
      </c>
      <c r="Z15" s="55">
        <f t="shared" si="1"/>
        <v>0</v>
      </c>
      <c r="AA15" s="55">
        <f t="shared" si="1"/>
        <v>0</v>
      </c>
      <c r="AB15" s="55">
        <f t="shared" si="1"/>
        <v>0</v>
      </c>
      <c r="AC15" s="55">
        <f t="shared" si="1"/>
        <v>0</v>
      </c>
      <c r="AD15" s="55">
        <f t="shared" si="1"/>
        <v>0</v>
      </c>
      <c r="AE15" s="55">
        <f t="shared" si="1"/>
        <v>0</v>
      </c>
      <c r="AF15" s="55">
        <f t="shared" si="1"/>
        <v>0</v>
      </c>
      <c r="AG15" s="55">
        <f t="shared" si="1"/>
        <v>0</v>
      </c>
    </row>
    <row r="16" spans="1:33" x14ac:dyDescent="0.25">
      <c r="A16" s="54" t="s">
        <v>61</v>
      </c>
      <c r="B16" s="188"/>
      <c r="C16" s="55">
        <f t="shared" ref="C16:AG16" si="2">C$5-C9</f>
        <v>16</v>
      </c>
      <c r="D16" s="55">
        <f t="shared" si="2"/>
        <v>17</v>
      </c>
      <c r="E16" s="55">
        <f t="shared" si="2"/>
        <v>16</v>
      </c>
      <c r="F16" s="55">
        <f t="shared" si="2"/>
        <v>0</v>
      </c>
      <c r="G16" s="55">
        <f t="shared" si="2"/>
        <v>0</v>
      </c>
      <c r="H16" s="55">
        <f t="shared" si="2"/>
        <v>0</v>
      </c>
      <c r="I16" s="55">
        <f t="shared" si="2"/>
        <v>0</v>
      </c>
      <c r="J16" s="55">
        <f t="shared" si="2"/>
        <v>0</v>
      </c>
      <c r="K16" s="55">
        <f t="shared" si="2"/>
        <v>0</v>
      </c>
      <c r="L16" s="55">
        <f t="shared" si="2"/>
        <v>0</v>
      </c>
      <c r="M16" s="55">
        <f t="shared" si="2"/>
        <v>0</v>
      </c>
      <c r="N16" s="55">
        <f t="shared" si="2"/>
        <v>0</v>
      </c>
      <c r="O16" s="55">
        <f t="shared" si="2"/>
        <v>0</v>
      </c>
      <c r="P16" s="55">
        <f t="shared" si="2"/>
        <v>0</v>
      </c>
      <c r="Q16" s="55">
        <f t="shared" si="2"/>
        <v>0</v>
      </c>
      <c r="R16" s="55">
        <f t="shared" si="2"/>
        <v>0</v>
      </c>
      <c r="S16" s="55">
        <f t="shared" si="2"/>
        <v>0</v>
      </c>
      <c r="T16" s="55">
        <f t="shared" si="2"/>
        <v>0</v>
      </c>
      <c r="U16" s="55">
        <f t="shared" si="2"/>
        <v>0</v>
      </c>
      <c r="V16" s="55">
        <f t="shared" si="2"/>
        <v>0</v>
      </c>
      <c r="W16" s="55">
        <f t="shared" si="2"/>
        <v>0</v>
      </c>
      <c r="X16" s="55">
        <f t="shared" si="2"/>
        <v>0</v>
      </c>
      <c r="Y16" s="55">
        <f t="shared" si="2"/>
        <v>0</v>
      </c>
      <c r="Z16" s="55">
        <f t="shared" si="2"/>
        <v>0</v>
      </c>
      <c r="AA16" s="55">
        <f t="shared" si="2"/>
        <v>0</v>
      </c>
      <c r="AB16" s="55">
        <f t="shared" si="2"/>
        <v>0</v>
      </c>
      <c r="AC16" s="55">
        <f t="shared" si="2"/>
        <v>0</v>
      </c>
      <c r="AD16" s="55">
        <f t="shared" si="2"/>
        <v>0</v>
      </c>
      <c r="AE16" s="55">
        <f t="shared" si="2"/>
        <v>0</v>
      </c>
      <c r="AF16" s="55">
        <f t="shared" si="2"/>
        <v>0</v>
      </c>
      <c r="AG16" s="55">
        <f t="shared" si="2"/>
        <v>0</v>
      </c>
    </row>
    <row r="17" spans="1:33" x14ac:dyDescent="0.25">
      <c r="A17" s="54" t="s">
        <v>62</v>
      </c>
      <c r="B17" s="188"/>
      <c r="C17" s="55">
        <f t="shared" ref="C17:AG17" si="3">C$5-C10</f>
        <v>16</v>
      </c>
      <c r="D17" s="55">
        <f t="shared" si="3"/>
        <v>18</v>
      </c>
      <c r="E17" s="55">
        <f t="shared" si="3"/>
        <v>12</v>
      </c>
      <c r="F17" s="55">
        <f t="shared" si="3"/>
        <v>0</v>
      </c>
      <c r="G17" s="55">
        <f t="shared" si="3"/>
        <v>0</v>
      </c>
      <c r="H17" s="55">
        <f t="shared" si="3"/>
        <v>0</v>
      </c>
      <c r="I17" s="55">
        <f t="shared" si="3"/>
        <v>0</v>
      </c>
      <c r="J17" s="55">
        <f t="shared" si="3"/>
        <v>0</v>
      </c>
      <c r="K17" s="55">
        <f t="shared" si="3"/>
        <v>0</v>
      </c>
      <c r="L17" s="55">
        <f t="shared" si="3"/>
        <v>0</v>
      </c>
      <c r="M17" s="55">
        <f t="shared" si="3"/>
        <v>0</v>
      </c>
      <c r="N17" s="55">
        <f t="shared" si="3"/>
        <v>0</v>
      </c>
      <c r="O17" s="55">
        <f t="shared" si="3"/>
        <v>0</v>
      </c>
      <c r="P17" s="55">
        <f t="shared" si="3"/>
        <v>0</v>
      </c>
      <c r="Q17" s="55">
        <f t="shared" si="3"/>
        <v>0</v>
      </c>
      <c r="R17" s="55">
        <f t="shared" si="3"/>
        <v>0</v>
      </c>
      <c r="S17" s="55">
        <f t="shared" si="3"/>
        <v>0</v>
      </c>
      <c r="T17" s="55">
        <f t="shared" si="3"/>
        <v>0</v>
      </c>
      <c r="U17" s="55">
        <f t="shared" si="3"/>
        <v>0</v>
      </c>
      <c r="V17" s="55">
        <f t="shared" si="3"/>
        <v>0</v>
      </c>
      <c r="W17" s="55">
        <f t="shared" si="3"/>
        <v>0</v>
      </c>
      <c r="X17" s="55">
        <f t="shared" si="3"/>
        <v>0</v>
      </c>
      <c r="Y17" s="55">
        <f t="shared" si="3"/>
        <v>0</v>
      </c>
      <c r="Z17" s="55">
        <f t="shared" si="3"/>
        <v>0</v>
      </c>
      <c r="AA17" s="55">
        <f t="shared" si="3"/>
        <v>0</v>
      </c>
      <c r="AB17" s="55">
        <f t="shared" si="3"/>
        <v>0</v>
      </c>
      <c r="AC17" s="55">
        <f t="shared" si="3"/>
        <v>0</v>
      </c>
      <c r="AD17" s="55">
        <f t="shared" si="3"/>
        <v>0</v>
      </c>
      <c r="AE17" s="55">
        <f t="shared" si="3"/>
        <v>0</v>
      </c>
      <c r="AF17" s="55">
        <f t="shared" si="3"/>
        <v>0</v>
      </c>
      <c r="AG17" s="55">
        <f t="shared" si="3"/>
        <v>0</v>
      </c>
    </row>
    <row r="18" spans="1:33" hidden="1" x14ac:dyDescent="0.25">
      <c r="A18" s="54" t="s">
        <v>53</v>
      </c>
      <c r="B18" s="188"/>
      <c r="C18" s="55">
        <f t="shared" ref="C18:AG18" si="4">C$5-C11</f>
        <v>20</v>
      </c>
      <c r="D18" s="55">
        <f t="shared" si="4"/>
        <v>22</v>
      </c>
      <c r="E18" s="55">
        <f t="shared" si="4"/>
        <v>22</v>
      </c>
      <c r="F18" s="55">
        <f t="shared" si="4"/>
        <v>0</v>
      </c>
      <c r="G18" s="55">
        <f t="shared" si="4"/>
        <v>0</v>
      </c>
      <c r="H18" s="55">
        <f t="shared" si="4"/>
        <v>0</v>
      </c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>
        <f t="shared" si="4"/>
        <v>0</v>
      </c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0</v>
      </c>
      <c r="AA18" s="55">
        <f t="shared" si="4"/>
        <v>0</v>
      </c>
      <c r="AB18" s="55">
        <f t="shared" si="4"/>
        <v>0</v>
      </c>
      <c r="AC18" s="55">
        <f t="shared" si="4"/>
        <v>0</v>
      </c>
      <c r="AD18" s="55">
        <f t="shared" si="4"/>
        <v>0</v>
      </c>
      <c r="AE18" s="55">
        <f t="shared" si="4"/>
        <v>0</v>
      </c>
      <c r="AF18" s="55">
        <f t="shared" si="4"/>
        <v>0</v>
      </c>
      <c r="AG18" s="55">
        <f t="shared" si="4"/>
        <v>0</v>
      </c>
    </row>
    <row r="19" spans="1:33" x14ac:dyDescent="0.25">
      <c r="A19" s="54" t="s">
        <v>63</v>
      </c>
      <c r="B19" s="188"/>
      <c r="C19" s="55">
        <f t="shared" ref="C19:AG19" si="5">C$5-C12</f>
        <v>20</v>
      </c>
      <c r="D19" s="55">
        <f t="shared" si="5"/>
        <v>22</v>
      </c>
      <c r="E19" s="55">
        <f t="shared" si="5"/>
        <v>22</v>
      </c>
      <c r="F19" s="55">
        <f t="shared" si="5"/>
        <v>0</v>
      </c>
      <c r="G19" s="55">
        <f t="shared" si="5"/>
        <v>0</v>
      </c>
      <c r="H19" s="55">
        <f t="shared" si="5"/>
        <v>0</v>
      </c>
      <c r="I19" s="55">
        <f t="shared" si="5"/>
        <v>0</v>
      </c>
      <c r="J19" s="55">
        <f t="shared" si="5"/>
        <v>0</v>
      </c>
      <c r="K19" s="55">
        <f t="shared" si="5"/>
        <v>0</v>
      </c>
      <c r="L19" s="55">
        <f t="shared" si="5"/>
        <v>0</v>
      </c>
      <c r="M19" s="55">
        <f t="shared" si="5"/>
        <v>0</v>
      </c>
      <c r="N19" s="55">
        <f t="shared" si="5"/>
        <v>0</v>
      </c>
      <c r="O19" s="55">
        <f t="shared" si="5"/>
        <v>0</v>
      </c>
      <c r="P19" s="55">
        <f t="shared" si="5"/>
        <v>0</v>
      </c>
      <c r="Q19" s="55">
        <f t="shared" si="5"/>
        <v>0</v>
      </c>
      <c r="R19" s="55">
        <f t="shared" si="5"/>
        <v>0</v>
      </c>
      <c r="S19" s="55">
        <f t="shared" si="5"/>
        <v>0</v>
      </c>
      <c r="T19" s="55">
        <f t="shared" si="5"/>
        <v>0</v>
      </c>
      <c r="U19" s="55">
        <f t="shared" si="5"/>
        <v>0</v>
      </c>
      <c r="V19" s="55">
        <f t="shared" si="5"/>
        <v>0</v>
      </c>
      <c r="W19" s="55">
        <f t="shared" si="5"/>
        <v>0</v>
      </c>
      <c r="X19" s="55">
        <f t="shared" si="5"/>
        <v>0</v>
      </c>
      <c r="Y19" s="55">
        <f t="shared" si="5"/>
        <v>0</v>
      </c>
      <c r="Z19" s="55">
        <f t="shared" si="5"/>
        <v>0</v>
      </c>
      <c r="AA19" s="55">
        <f t="shared" si="5"/>
        <v>0</v>
      </c>
      <c r="AB19" s="55">
        <f t="shared" si="5"/>
        <v>0</v>
      </c>
      <c r="AC19" s="55">
        <f t="shared" si="5"/>
        <v>0</v>
      </c>
      <c r="AD19" s="55">
        <f t="shared" si="5"/>
        <v>0</v>
      </c>
      <c r="AE19" s="55">
        <f t="shared" si="5"/>
        <v>0</v>
      </c>
      <c r="AF19" s="55">
        <f t="shared" si="5"/>
        <v>0</v>
      </c>
      <c r="AG19" s="55">
        <f t="shared" si="5"/>
        <v>0</v>
      </c>
    </row>
    <row r="20" spans="1:33" ht="26.25" x14ac:dyDescent="0.25">
      <c r="A20" s="51" t="s">
        <v>64</v>
      </c>
      <c r="B20" s="52" t="s">
        <v>65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</row>
    <row r="21" spans="1:33" x14ac:dyDescent="0.25">
      <c r="A21" s="54" t="s">
        <v>59</v>
      </c>
      <c r="B21" s="56">
        <v>15</v>
      </c>
      <c r="C21" s="55">
        <f t="shared" ref="C21:AG21" si="6">C14*$B$21</f>
        <v>240</v>
      </c>
      <c r="D21" s="55">
        <f t="shared" si="6"/>
        <v>270</v>
      </c>
      <c r="E21" s="55">
        <f t="shared" si="6"/>
        <v>180</v>
      </c>
      <c r="F21" s="55">
        <f t="shared" si="6"/>
        <v>0</v>
      </c>
      <c r="G21" s="55">
        <f t="shared" si="6"/>
        <v>0</v>
      </c>
      <c r="H21" s="55">
        <f t="shared" si="6"/>
        <v>0</v>
      </c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>
        <f t="shared" si="6"/>
        <v>0</v>
      </c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  <c r="AB21" s="55">
        <f t="shared" si="6"/>
        <v>0</v>
      </c>
      <c r="AC21" s="55">
        <f t="shared" si="6"/>
        <v>0</v>
      </c>
      <c r="AD21" s="55">
        <f t="shared" si="6"/>
        <v>0</v>
      </c>
      <c r="AE21" s="55">
        <f t="shared" si="6"/>
        <v>0</v>
      </c>
      <c r="AF21" s="55">
        <f t="shared" si="6"/>
        <v>0</v>
      </c>
      <c r="AG21" s="55">
        <f t="shared" si="6"/>
        <v>0</v>
      </c>
    </row>
    <row r="22" spans="1:33" x14ac:dyDescent="0.25">
      <c r="A22" s="54" t="s">
        <v>60</v>
      </c>
      <c r="B22" s="56">
        <v>15</v>
      </c>
      <c r="C22" s="55">
        <f t="shared" ref="C22:AG22" si="7">C15*$B$22</f>
        <v>240</v>
      </c>
      <c r="D22" s="55">
        <f t="shared" si="7"/>
        <v>270</v>
      </c>
      <c r="E22" s="55">
        <f t="shared" si="7"/>
        <v>210</v>
      </c>
      <c r="F22" s="55">
        <f t="shared" si="7"/>
        <v>0</v>
      </c>
      <c r="G22" s="55">
        <f t="shared" si="7"/>
        <v>0</v>
      </c>
      <c r="H22" s="55">
        <f t="shared" si="7"/>
        <v>0</v>
      </c>
      <c r="I22" s="55">
        <f t="shared" si="7"/>
        <v>0</v>
      </c>
      <c r="J22" s="55">
        <f t="shared" si="7"/>
        <v>0</v>
      </c>
      <c r="K22" s="55">
        <f t="shared" si="7"/>
        <v>0</v>
      </c>
      <c r="L22" s="55">
        <f t="shared" si="7"/>
        <v>0</v>
      </c>
      <c r="M22" s="55">
        <f t="shared" si="7"/>
        <v>0</v>
      </c>
      <c r="N22" s="55">
        <f t="shared" si="7"/>
        <v>0</v>
      </c>
      <c r="O22" s="55">
        <f t="shared" si="7"/>
        <v>0</v>
      </c>
      <c r="P22" s="55">
        <f t="shared" si="7"/>
        <v>0</v>
      </c>
      <c r="Q22" s="55">
        <f t="shared" si="7"/>
        <v>0</v>
      </c>
      <c r="R22" s="55">
        <f t="shared" si="7"/>
        <v>0</v>
      </c>
      <c r="S22" s="55">
        <f t="shared" si="7"/>
        <v>0</v>
      </c>
      <c r="T22" s="55">
        <f t="shared" si="7"/>
        <v>0</v>
      </c>
      <c r="U22" s="55">
        <f t="shared" si="7"/>
        <v>0</v>
      </c>
      <c r="V22" s="55">
        <f t="shared" si="7"/>
        <v>0</v>
      </c>
      <c r="W22" s="55">
        <f t="shared" si="7"/>
        <v>0</v>
      </c>
      <c r="X22" s="55">
        <f t="shared" si="7"/>
        <v>0</v>
      </c>
      <c r="Y22" s="55">
        <f t="shared" si="7"/>
        <v>0</v>
      </c>
      <c r="Z22" s="55">
        <f t="shared" si="7"/>
        <v>0</v>
      </c>
      <c r="AA22" s="55">
        <f t="shared" si="7"/>
        <v>0</v>
      </c>
      <c r="AB22" s="55">
        <f t="shared" si="7"/>
        <v>0</v>
      </c>
      <c r="AC22" s="55">
        <f t="shared" si="7"/>
        <v>0</v>
      </c>
      <c r="AD22" s="55">
        <f t="shared" si="7"/>
        <v>0</v>
      </c>
      <c r="AE22" s="55">
        <f t="shared" si="7"/>
        <v>0</v>
      </c>
      <c r="AF22" s="55">
        <f t="shared" si="7"/>
        <v>0</v>
      </c>
      <c r="AG22" s="55">
        <f t="shared" si="7"/>
        <v>0</v>
      </c>
    </row>
    <row r="23" spans="1:33" x14ac:dyDescent="0.25">
      <c r="A23" s="54" t="s">
        <v>61</v>
      </c>
      <c r="B23" s="56">
        <v>15</v>
      </c>
      <c r="C23" s="55">
        <f t="shared" ref="C23:AG23" si="8">C16*$B$23</f>
        <v>240</v>
      </c>
      <c r="D23" s="55">
        <f t="shared" si="8"/>
        <v>255</v>
      </c>
      <c r="E23" s="55">
        <f t="shared" si="8"/>
        <v>240</v>
      </c>
      <c r="F23" s="55">
        <f t="shared" si="8"/>
        <v>0</v>
      </c>
      <c r="G23" s="55">
        <f t="shared" si="8"/>
        <v>0</v>
      </c>
      <c r="H23" s="55">
        <f t="shared" si="8"/>
        <v>0</v>
      </c>
      <c r="I23" s="55">
        <f t="shared" si="8"/>
        <v>0</v>
      </c>
      <c r="J23" s="55">
        <f t="shared" si="8"/>
        <v>0</v>
      </c>
      <c r="K23" s="55">
        <f t="shared" si="8"/>
        <v>0</v>
      </c>
      <c r="L23" s="55">
        <f t="shared" si="8"/>
        <v>0</v>
      </c>
      <c r="M23" s="55">
        <f t="shared" si="8"/>
        <v>0</v>
      </c>
      <c r="N23" s="55">
        <f t="shared" si="8"/>
        <v>0</v>
      </c>
      <c r="O23" s="55">
        <f t="shared" si="8"/>
        <v>0</v>
      </c>
      <c r="P23" s="55">
        <f t="shared" si="8"/>
        <v>0</v>
      </c>
      <c r="Q23" s="55">
        <f t="shared" si="8"/>
        <v>0</v>
      </c>
      <c r="R23" s="55">
        <f t="shared" si="8"/>
        <v>0</v>
      </c>
      <c r="S23" s="55">
        <f t="shared" si="8"/>
        <v>0</v>
      </c>
      <c r="T23" s="55">
        <f t="shared" si="8"/>
        <v>0</v>
      </c>
      <c r="U23" s="55">
        <f t="shared" si="8"/>
        <v>0</v>
      </c>
      <c r="V23" s="55">
        <f t="shared" si="8"/>
        <v>0</v>
      </c>
      <c r="W23" s="55">
        <f t="shared" si="8"/>
        <v>0</v>
      </c>
      <c r="X23" s="55">
        <f t="shared" si="8"/>
        <v>0</v>
      </c>
      <c r="Y23" s="55">
        <f t="shared" si="8"/>
        <v>0</v>
      </c>
      <c r="Z23" s="55">
        <f t="shared" si="8"/>
        <v>0</v>
      </c>
      <c r="AA23" s="55">
        <f t="shared" si="8"/>
        <v>0</v>
      </c>
      <c r="AB23" s="55">
        <f t="shared" si="8"/>
        <v>0</v>
      </c>
      <c r="AC23" s="55">
        <f t="shared" si="8"/>
        <v>0</v>
      </c>
      <c r="AD23" s="55">
        <f t="shared" si="8"/>
        <v>0</v>
      </c>
      <c r="AE23" s="55">
        <f t="shared" si="8"/>
        <v>0</v>
      </c>
      <c r="AF23" s="55">
        <f t="shared" si="8"/>
        <v>0</v>
      </c>
      <c r="AG23" s="55">
        <f t="shared" si="8"/>
        <v>0</v>
      </c>
    </row>
    <row r="24" spans="1:33" x14ac:dyDescent="0.25">
      <c r="A24" s="54" t="s">
        <v>62</v>
      </c>
      <c r="B24" s="56">
        <v>15</v>
      </c>
      <c r="C24" s="55">
        <f t="shared" ref="C24:AG24" si="9">C17*$B$24</f>
        <v>240</v>
      </c>
      <c r="D24" s="55">
        <f t="shared" si="9"/>
        <v>270</v>
      </c>
      <c r="E24" s="55">
        <f t="shared" si="9"/>
        <v>180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  <c r="Z24" s="55">
        <f t="shared" si="9"/>
        <v>0</v>
      </c>
      <c r="AA24" s="55">
        <f t="shared" si="9"/>
        <v>0</v>
      </c>
      <c r="AB24" s="55">
        <f t="shared" si="9"/>
        <v>0</v>
      </c>
      <c r="AC24" s="55">
        <f t="shared" si="9"/>
        <v>0</v>
      </c>
      <c r="AD24" s="55">
        <f t="shared" si="9"/>
        <v>0</v>
      </c>
      <c r="AE24" s="55">
        <f t="shared" si="9"/>
        <v>0</v>
      </c>
      <c r="AF24" s="55">
        <f t="shared" si="9"/>
        <v>0</v>
      </c>
      <c r="AG24" s="55">
        <f t="shared" si="9"/>
        <v>0</v>
      </c>
    </row>
    <row r="25" spans="1:33" hidden="1" x14ac:dyDescent="0.25">
      <c r="A25" s="54" t="s">
        <v>53</v>
      </c>
      <c r="B25" s="56">
        <v>7</v>
      </c>
      <c r="C25" s="55">
        <f t="shared" ref="C25:AG25" si="10">C18*$B$25</f>
        <v>140</v>
      </c>
      <c r="D25" s="55">
        <f t="shared" si="10"/>
        <v>154</v>
      </c>
      <c r="E25" s="55">
        <f t="shared" si="10"/>
        <v>154</v>
      </c>
      <c r="F25" s="55">
        <f t="shared" si="10"/>
        <v>0</v>
      </c>
      <c r="G25" s="55">
        <f t="shared" si="10"/>
        <v>0</v>
      </c>
      <c r="H25" s="55">
        <f t="shared" si="10"/>
        <v>0</v>
      </c>
      <c r="I25" s="55">
        <f t="shared" si="10"/>
        <v>0</v>
      </c>
      <c r="J25" s="55">
        <f t="shared" si="10"/>
        <v>0</v>
      </c>
      <c r="K25" s="55">
        <f t="shared" si="10"/>
        <v>0</v>
      </c>
      <c r="L25" s="55">
        <f t="shared" si="10"/>
        <v>0</v>
      </c>
      <c r="M25" s="55">
        <f t="shared" si="10"/>
        <v>0</v>
      </c>
      <c r="N25" s="55">
        <f t="shared" si="10"/>
        <v>0</v>
      </c>
      <c r="O25" s="55">
        <f t="shared" si="10"/>
        <v>0</v>
      </c>
      <c r="P25" s="55">
        <f t="shared" si="10"/>
        <v>0</v>
      </c>
      <c r="Q25" s="55">
        <f t="shared" si="10"/>
        <v>0</v>
      </c>
      <c r="R25" s="55">
        <f t="shared" si="10"/>
        <v>0</v>
      </c>
      <c r="S25" s="55">
        <f t="shared" si="10"/>
        <v>0</v>
      </c>
      <c r="T25" s="55">
        <f t="shared" si="10"/>
        <v>0</v>
      </c>
      <c r="U25" s="55">
        <f t="shared" si="10"/>
        <v>0</v>
      </c>
      <c r="V25" s="55">
        <f t="shared" si="10"/>
        <v>0</v>
      </c>
      <c r="W25" s="55">
        <f t="shared" si="10"/>
        <v>0</v>
      </c>
      <c r="X25" s="55">
        <f t="shared" si="10"/>
        <v>0</v>
      </c>
      <c r="Y25" s="55">
        <f t="shared" si="10"/>
        <v>0</v>
      </c>
      <c r="Z25" s="55">
        <f t="shared" si="10"/>
        <v>0</v>
      </c>
      <c r="AA25" s="55">
        <f t="shared" si="10"/>
        <v>0</v>
      </c>
      <c r="AB25" s="55">
        <f t="shared" si="10"/>
        <v>0</v>
      </c>
      <c r="AC25" s="55">
        <f t="shared" si="10"/>
        <v>0</v>
      </c>
      <c r="AD25" s="55">
        <f t="shared" si="10"/>
        <v>0</v>
      </c>
      <c r="AE25" s="55">
        <f t="shared" si="10"/>
        <v>0</v>
      </c>
      <c r="AF25" s="55">
        <f t="shared" si="10"/>
        <v>0</v>
      </c>
      <c r="AG25" s="55">
        <f t="shared" si="10"/>
        <v>0</v>
      </c>
    </row>
    <row r="26" spans="1:33" x14ac:dyDescent="0.25">
      <c r="A26" s="54" t="s">
        <v>63</v>
      </c>
      <c r="B26" s="56">
        <v>1.6</v>
      </c>
      <c r="C26" s="55">
        <f t="shared" ref="C26:AG26" si="11">$B$26*C19</f>
        <v>32</v>
      </c>
      <c r="D26" s="55">
        <f t="shared" si="11"/>
        <v>35.200000000000003</v>
      </c>
      <c r="E26" s="55">
        <f t="shared" si="11"/>
        <v>35.200000000000003</v>
      </c>
      <c r="F26" s="55">
        <f t="shared" si="11"/>
        <v>0</v>
      </c>
      <c r="G26" s="55">
        <f t="shared" si="11"/>
        <v>0</v>
      </c>
      <c r="H26" s="55">
        <f t="shared" si="11"/>
        <v>0</v>
      </c>
      <c r="I26" s="55">
        <f t="shared" si="11"/>
        <v>0</v>
      </c>
      <c r="J26" s="55">
        <f t="shared" si="11"/>
        <v>0</v>
      </c>
      <c r="K26" s="55">
        <f t="shared" si="11"/>
        <v>0</v>
      </c>
      <c r="L26" s="55">
        <f t="shared" si="11"/>
        <v>0</v>
      </c>
      <c r="M26" s="55">
        <f t="shared" si="11"/>
        <v>0</v>
      </c>
      <c r="N26" s="55">
        <f t="shared" si="11"/>
        <v>0</v>
      </c>
      <c r="O26" s="55">
        <f t="shared" si="11"/>
        <v>0</v>
      </c>
      <c r="P26" s="55">
        <f t="shared" si="11"/>
        <v>0</v>
      </c>
      <c r="Q26" s="55">
        <f t="shared" si="11"/>
        <v>0</v>
      </c>
      <c r="R26" s="55">
        <f t="shared" si="11"/>
        <v>0</v>
      </c>
      <c r="S26" s="55">
        <f t="shared" si="11"/>
        <v>0</v>
      </c>
      <c r="T26" s="55">
        <f t="shared" si="11"/>
        <v>0</v>
      </c>
      <c r="U26" s="55">
        <f t="shared" si="11"/>
        <v>0</v>
      </c>
      <c r="V26" s="55">
        <f t="shared" si="11"/>
        <v>0</v>
      </c>
      <c r="W26" s="55">
        <f t="shared" si="11"/>
        <v>0</v>
      </c>
      <c r="X26" s="55">
        <f t="shared" si="11"/>
        <v>0</v>
      </c>
      <c r="Y26" s="55">
        <f t="shared" si="11"/>
        <v>0</v>
      </c>
      <c r="Z26" s="55">
        <f t="shared" si="11"/>
        <v>0</v>
      </c>
      <c r="AA26" s="55">
        <f t="shared" si="11"/>
        <v>0</v>
      </c>
      <c r="AB26" s="55">
        <f t="shared" si="11"/>
        <v>0</v>
      </c>
      <c r="AC26" s="55">
        <f t="shared" si="11"/>
        <v>0</v>
      </c>
      <c r="AD26" s="55">
        <f t="shared" si="11"/>
        <v>0</v>
      </c>
      <c r="AE26" s="55">
        <f t="shared" si="11"/>
        <v>0</v>
      </c>
      <c r="AF26" s="55">
        <f t="shared" si="11"/>
        <v>0</v>
      </c>
      <c r="AG26" s="55">
        <f t="shared" si="11"/>
        <v>0</v>
      </c>
    </row>
  </sheetData>
  <sheetProtection algorithmName="SHA-512" hashValue="tj8i0DLOVpJwd1IMhDOXUAsD9dTkTmn1iLymD9dOw2lmpIcL09Q6rxvZcjtUIlRqZEcpiNfKUSXn2iU/e4uQ5Q==" saltValue="9056M7tU+OBEbCaoWxtLgw==" spinCount="100000" sheet="1" objects="1" scenarios="1"/>
  <mergeCells count="4">
    <mergeCell ref="A1:Y1"/>
    <mergeCell ref="A3:Y3"/>
    <mergeCell ref="B7:B12"/>
    <mergeCell ref="B14:B19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ALR137"/>
  <sheetViews>
    <sheetView topLeftCell="A109" zoomScale="93" zoomScaleNormal="93" workbookViewId="0">
      <selection activeCell="E127" sqref="E127"/>
    </sheetView>
  </sheetViews>
  <sheetFormatPr baseColWidth="10" defaultColWidth="9.140625" defaultRowHeight="15" x14ac:dyDescent="0.25"/>
  <cols>
    <col min="1" max="1" width="6.140625" style="1" customWidth="1"/>
    <col min="2" max="2" width="59.28515625" style="1" customWidth="1"/>
    <col min="3" max="3" width="11" style="2" customWidth="1"/>
    <col min="4" max="4" width="16.42578125" style="2" customWidth="1"/>
    <col min="5" max="25" width="11" style="2" customWidth="1"/>
    <col min="26" max="26" width="14" style="1" customWidth="1"/>
    <col min="27" max="30" width="13.5703125" style="1" customWidth="1"/>
    <col min="31" max="33" width="13.28515625" style="1" customWidth="1"/>
    <col min="34" max="1006" width="11.5703125" style="1" customWidth="1"/>
    <col min="1007" max="16384" width="9.140625" style="177"/>
  </cols>
  <sheetData>
    <row r="1" spans="1:1006" ht="18" customHeight="1" x14ac:dyDescent="0.25">
      <c r="A1" s="189" t="s">
        <v>0</v>
      </c>
      <c r="B1" s="189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90"/>
      <c r="AA1" s="190"/>
      <c r="AB1" s="190"/>
      <c r="AC1" s="190"/>
      <c r="AD1" s="190"/>
      <c r="AE1" s="190"/>
      <c r="AF1" s="190"/>
      <c r="AG1" s="190"/>
    </row>
    <row r="2" spans="1:1006" ht="15" customHeight="1" x14ac:dyDescent="0.25">
      <c r="A2" s="191" t="s">
        <v>1</v>
      </c>
      <c r="B2" s="19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90"/>
      <c r="AA2" s="190"/>
      <c r="AB2" s="190"/>
      <c r="AC2" s="190"/>
      <c r="AD2" s="190"/>
      <c r="AE2" s="190"/>
      <c r="AF2" s="190"/>
      <c r="AG2" s="190"/>
    </row>
    <row r="3" spans="1:1006" ht="15" customHeight="1" x14ac:dyDescent="0.25">
      <c r="A3" s="191"/>
      <c r="B3" s="19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  <c r="AA3" s="5"/>
      <c r="AB3" s="5"/>
      <c r="AC3" s="5"/>
      <c r="AD3" s="5"/>
      <c r="AE3" s="5"/>
      <c r="AF3" s="5"/>
      <c r="AG3" s="5"/>
    </row>
    <row r="4" spans="1:1006" ht="15" customHeight="1" x14ac:dyDescent="0.25">
      <c r="A4" s="192" t="s">
        <v>2</v>
      </c>
      <c r="B4" s="19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93"/>
      <c r="AA4" s="193"/>
      <c r="AB4" s="193"/>
      <c r="AC4" s="193"/>
      <c r="AD4" s="193"/>
      <c r="AE4" s="193"/>
      <c r="AF4" s="193"/>
      <c r="AG4" s="193"/>
    </row>
    <row r="5" spans="1:1006" x14ac:dyDescent="0.25">
      <c r="A5" s="6" t="s">
        <v>3</v>
      </c>
      <c r="B5" s="7" t="s">
        <v>4</v>
      </c>
      <c r="C5" s="135">
        <v>43952</v>
      </c>
      <c r="D5" s="135">
        <v>43984</v>
      </c>
      <c r="E5" s="135">
        <v>44015</v>
      </c>
      <c r="F5" s="135">
        <v>44047</v>
      </c>
      <c r="G5" s="135">
        <v>44079</v>
      </c>
      <c r="H5" s="135">
        <v>44110</v>
      </c>
      <c r="I5" s="135">
        <v>44142</v>
      </c>
      <c r="J5" s="135">
        <v>44173</v>
      </c>
      <c r="K5" s="135">
        <v>44205</v>
      </c>
      <c r="L5" s="135">
        <v>44206</v>
      </c>
      <c r="M5" s="135">
        <v>44238</v>
      </c>
      <c r="N5" s="135">
        <v>44267</v>
      </c>
      <c r="O5" s="135">
        <v>44299</v>
      </c>
      <c r="P5" s="135">
        <v>44330</v>
      </c>
      <c r="Q5" s="135">
        <v>44362</v>
      </c>
      <c r="R5" s="135">
        <v>44393</v>
      </c>
      <c r="S5" s="135">
        <v>44425</v>
      </c>
      <c r="T5" s="135">
        <v>44457</v>
      </c>
      <c r="U5" s="135">
        <v>44488</v>
      </c>
      <c r="V5" s="135">
        <v>44520</v>
      </c>
      <c r="W5" s="135">
        <v>44551</v>
      </c>
      <c r="X5" s="135">
        <v>44583</v>
      </c>
      <c r="Y5" s="135">
        <v>44643</v>
      </c>
      <c r="Z5" s="135">
        <v>44705</v>
      </c>
      <c r="AA5" s="135">
        <v>44737</v>
      </c>
      <c r="AB5" s="135">
        <v>44768</v>
      </c>
      <c r="AC5" s="135">
        <v>44800</v>
      </c>
      <c r="AD5" s="135">
        <v>44832</v>
      </c>
      <c r="AE5" s="135">
        <v>44863</v>
      </c>
      <c r="AF5" s="135">
        <v>44895</v>
      </c>
      <c r="AG5" s="135">
        <v>44896</v>
      </c>
    </row>
    <row r="6" spans="1:1006" ht="15" customHeight="1" x14ac:dyDescent="0.25">
      <c r="A6" s="194" t="s">
        <v>5</v>
      </c>
      <c r="B6" s="194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8"/>
      <c r="AA6" s="8"/>
      <c r="AB6" s="8"/>
      <c r="AC6" s="8"/>
      <c r="AD6" s="8"/>
      <c r="AE6" s="8"/>
      <c r="AF6" s="8"/>
      <c r="AG6" s="8"/>
    </row>
    <row r="7" spans="1:1006" x14ac:dyDescent="0.25">
      <c r="A7" s="9">
        <v>1</v>
      </c>
      <c r="B7" s="10" t="s">
        <v>6</v>
      </c>
      <c r="C7" s="11">
        <v>1</v>
      </c>
      <c r="D7" s="11">
        <v>1</v>
      </c>
      <c r="E7" s="11">
        <v>1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  <c r="AA7" s="12"/>
      <c r="AB7" s="12"/>
      <c r="AC7" s="12"/>
      <c r="AD7" s="12"/>
      <c r="AE7" s="12"/>
      <c r="AF7" s="12"/>
      <c r="AG7" s="12"/>
    </row>
    <row r="8" spans="1:1006" x14ac:dyDescent="0.25">
      <c r="A8" s="9">
        <v>2</v>
      </c>
      <c r="B8" s="10" t="s">
        <v>7</v>
      </c>
      <c r="C8" s="11">
        <v>4</v>
      </c>
      <c r="D8" s="11">
        <v>4</v>
      </c>
      <c r="E8" s="11">
        <v>4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2"/>
      <c r="AA8" s="12"/>
      <c r="AB8" s="12"/>
      <c r="AC8" s="12"/>
      <c r="AD8" s="12"/>
      <c r="AE8" s="12"/>
      <c r="AF8" s="12"/>
      <c r="AG8" s="12"/>
    </row>
    <row r="9" spans="1:1006" x14ac:dyDescent="0.25">
      <c r="A9" s="9">
        <v>3</v>
      </c>
      <c r="B9" s="13" t="s">
        <v>8</v>
      </c>
      <c r="C9" s="14">
        <v>43990</v>
      </c>
      <c r="D9" s="14">
        <v>44018</v>
      </c>
      <c r="E9" s="14">
        <v>44057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1006" ht="25.5" x14ac:dyDescent="0.25">
      <c r="A10" s="9">
        <v>4</v>
      </c>
      <c r="B10" s="13" t="s">
        <v>9</v>
      </c>
      <c r="C10" s="14">
        <v>44005</v>
      </c>
      <c r="D10" s="14">
        <v>44113</v>
      </c>
      <c r="E10" s="14">
        <v>44119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1006" s="181" customFormat="1" ht="25.5" x14ac:dyDescent="0.25">
      <c r="A11" s="15">
        <v>5</v>
      </c>
      <c r="B11" s="16" t="s">
        <v>10</v>
      </c>
      <c r="C11" s="175">
        <f>IF(C40="","",MIN(C40,C64,C88,C113))</f>
        <v>43985</v>
      </c>
      <c r="D11" s="175">
        <f t="shared" ref="D11:AG11" si="0">IF(D40="","",MIN(D40,D64,D88,D113))</f>
        <v>44005</v>
      </c>
      <c r="E11" s="175">
        <f t="shared" si="0"/>
        <v>44029</v>
      </c>
      <c r="F11" s="175" t="str">
        <f t="shared" si="0"/>
        <v/>
      </c>
      <c r="G11" s="175" t="str">
        <f t="shared" si="0"/>
        <v/>
      </c>
      <c r="H11" s="175" t="str">
        <f t="shared" si="0"/>
        <v/>
      </c>
      <c r="I11" s="175" t="str">
        <f t="shared" si="0"/>
        <v/>
      </c>
      <c r="J11" s="175" t="str">
        <f t="shared" si="0"/>
        <v/>
      </c>
      <c r="K11" s="175" t="str">
        <f t="shared" si="0"/>
        <v/>
      </c>
      <c r="L11" s="175" t="str">
        <f t="shared" si="0"/>
        <v/>
      </c>
      <c r="M11" s="175" t="str">
        <f t="shared" si="0"/>
        <v/>
      </c>
      <c r="N11" s="175" t="str">
        <f t="shared" si="0"/>
        <v/>
      </c>
      <c r="O11" s="175" t="str">
        <f t="shared" si="0"/>
        <v/>
      </c>
      <c r="P11" s="175" t="str">
        <f t="shared" si="0"/>
        <v/>
      </c>
      <c r="Q11" s="175" t="str">
        <f t="shared" si="0"/>
        <v/>
      </c>
      <c r="R11" s="175" t="str">
        <f t="shared" si="0"/>
        <v/>
      </c>
      <c r="S11" s="175" t="str">
        <f t="shared" si="0"/>
        <v/>
      </c>
      <c r="T11" s="175" t="str">
        <f t="shared" si="0"/>
        <v/>
      </c>
      <c r="U11" s="175" t="str">
        <f t="shared" si="0"/>
        <v/>
      </c>
      <c r="V11" s="175" t="str">
        <f t="shared" si="0"/>
        <v/>
      </c>
      <c r="W11" s="175" t="str">
        <f t="shared" si="0"/>
        <v/>
      </c>
      <c r="X11" s="175" t="str">
        <f t="shared" si="0"/>
        <v/>
      </c>
      <c r="Y11" s="175" t="str">
        <f t="shared" si="0"/>
        <v/>
      </c>
      <c r="Z11" s="175" t="str">
        <f t="shared" si="0"/>
        <v/>
      </c>
      <c r="AA11" s="175" t="str">
        <f t="shared" si="0"/>
        <v/>
      </c>
      <c r="AB11" s="175" t="str">
        <f t="shared" si="0"/>
        <v/>
      </c>
      <c r="AC11" s="175" t="str">
        <f t="shared" si="0"/>
        <v/>
      </c>
      <c r="AD11" s="175" t="str">
        <f t="shared" si="0"/>
        <v/>
      </c>
      <c r="AE11" s="175" t="str">
        <f t="shared" si="0"/>
        <v/>
      </c>
      <c r="AF11" s="175" t="str">
        <f t="shared" si="0"/>
        <v/>
      </c>
      <c r="AG11" s="175" t="str">
        <f t="shared" si="0"/>
        <v/>
      </c>
    </row>
    <row r="12" spans="1:1006" s="181" customFormat="1" ht="25.5" x14ac:dyDescent="0.25">
      <c r="A12" s="15">
        <v>6</v>
      </c>
      <c r="B12" s="16" t="s">
        <v>11</v>
      </c>
      <c r="C12" s="17">
        <f>IF(C43="","",MIN(C43,C67,C91,C116))</f>
        <v>43910</v>
      </c>
      <c r="D12" s="17">
        <f t="shared" ref="D12:AG12" si="1">IF(D43="","",MIN(D43,D67,D91,D116))</f>
        <v>44005</v>
      </c>
      <c r="E12" s="17">
        <f t="shared" si="1"/>
        <v>44033</v>
      </c>
      <c r="F12" s="17" t="str">
        <f t="shared" si="1"/>
        <v/>
      </c>
      <c r="G12" s="17" t="str">
        <f t="shared" si="1"/>
        <v/>
      </c>
      <c r="H12" s="17" t="str">
        <f t="shared" si="1"/>
        <v/>
      </c>
      <c r="I12" s="17" t="str">
        <f t="shared" si="1"/>
        <v/>
      </c>
      <c r="J12" s="17" t="str">
        <f t="shared" si="1"/>
        <v/>
      </c>
      <c r="K12" s="17" t="str">
        <f t="shared" si="1"/>
        <v/>
      </c>
      <c r="L12" s="17" t="str">
        <f t="shared" si="1"/>
        <v/>
      </c>
      <c r="M12" s="17" t="str">
        <f t="shared" si="1"/>
        <v/>
      </c>
      <c r="N12" s="17" t="str">
        <f t="shared" si="1"/>
        <v/>
      </c>
      <c r="O12" s="17" t="str">
        <f t="shared" si="1"/>
        <v/>
      </c>
      <c r="P12" s="17" t="str">
        <f t="shared" si="1"/>
        <v/>
      </c>
      <c r="Q12" s="17" t="str">
        <f t="shared" si="1"/>
        <v/>
      </c>
      <c r="R12" s="17" t="str">
        <f t="shared" si="1"/>
        <v/>
      </c>
      <c r="S12" s="17" t="str">
        <f t="shared" si="1"/>
        <v/>
      </c>
      <c r="T12" s="17" t="str">
        <f t="shared" si="1"/>
        <v/>
      </c>
      <c r="U12" s="17" t="str">
        <f t="shared" si="1"/>
        <v/>
      </c>
      <c r="V12" s="17" t="str">
        <f t="shared" si="1"/>
        <v/>
      </c>
      <c r="W12" s="17" t="str">
        <f t="shared" si="1"/>
        <v/>
      </c>
      <c r="X12" s="17" t="str">
        <f t="shared" si="1"/>
        <v/>
      </c>
      <c r="Y12" s="17" t="str">
        <f t="shared" si="1"/>
        <v/>
      </c>
      <c r="Z12" s="17" t="str">
        <f t="shared" si="1"/>
        <v/>
      </c>
      <c r="AA12" s="17" t="str">
        <f t="shared" si="1"/>
        <v/>
      </c>
      <c r="AB12" s="17" t="str">
        <f t="shared" si="1"/>
        <v/>
      </c>
      <c r="AC12" s="17" t="str">
        <f t="shared" si="1"/>
        <v/>
      </c>
      <c r="AD12" s="17" t="str">
        <f t="shared" si="1"/>
        <v/>
      </c>
      <c r="AE12" s="17" t="str">
        <f t="shared" si="1"/>
        <v/>
      </c>
      <c r="AF12" s="17" t="str">
        <f t="shared" si="1"/>
        <v/>
      </c>
      <c r="AG12" s="17" t="str">
        <f t="shared" si="1"/>
        <v/>
      </c>
    </row>
    <row r="13" spans="1:1006" s="181" customFormat="1" x14ac:dyDescent="0.25">
      <c r="A13" s="15">
        <v>7</v>
      </c>
      <c r="B13" s="16" t="s">
        <v>12</v>
      </c>
      <c r="C13" s="148">
        <f>C42+C66+C90+C115</f>
        <v>29</v>
      </c>
      <c r="D13" s="148">
        <f t="shared" ref="D13:AG13" si="2">D42+D66+D90+D115</f>
        <v>31</v>
      </c>
      <c r="E13" s="148">
        <f t="shared" si="2"/>
        <v>34</v>
      </c>
      <c r="F13" s="148">
        <f t="shared" si="2"/>
        <v>0</v>
      </c>
      <c r="G13" s="148">
        <f t="shared" si="2"/>
        <v>0</v>
      </c>
      <c r="H13" s="148">
        <f t="shared" si="2"/>
        <v>0</v>
      </c>
      <c r="I13" s="148">
        <f t="shared" si="2"/>
        <v>0</v>
      </c>
      <c r="J13" s="148">
        <f t="shared" si="2"/>
        <v>0</v>
      </c>
      <c r="K13" s="148">
        <f t="shared" si="2"/>
        <v>0</v>
      </c>
      <c r="L13" s="148">
        <f t="shared" si="2"/>
        <v>0</v>
      </c>
      <c r="M13" s="148">
        <f t="shared" si="2"/>
        <v>0</v>
      </c>
      <c r="N13" s="148">
        <f t="shared" si="2"/>
        <v>0</v>
      </c>
      <c r="O13" s="148">
        <f t="shared" si="2"/>
        <v>0</v>
      </c>
      <c r="P13" s="148">
        <f t="shared" si="2"/>
        <v>0</v>
      </c>
      <c r="Q13" s="148">
        <f t="shared" si="2"/>
        <v>0</v>
      </c>
      <c r="R13" s="148">
        <f t="shared" si="2"/>
        <v>0</v>
      </c>
      <c r="S13" s="148">
        <f t="shared" si="2"/>
        <v>0</v>
      </c>
      <c r="T13" s="148">
        <f t="shared" si="2"/>
        <v>0</v>
      </c>
      <c r="U13" s="148">
        <f t="shared" si="2"/>
        <v>0</v>
      </c>
      <c r="V13" s="148">
        <f t="shared" si="2"/>
        <v>0</v>
      </c>
      <c r="W13" s="148">
        <f t="shared" si="2"/>
        <v>0</v>
      </c>
      <c r="X13" s="148">
        <f t="shared" si="2"/>
        <v>0</v>
      </c>
      <c r="Y13" s="148">
        <f t="shared" si="2"/>
        <v>0</v>
      </c>
      <c r="Z13" s="148">
        <f t="shared" si="2"/>
        <v>0</v>
      </c>
      <c r="AA13" s="148">
        <f t="shared" si="2"/>
        <v>0</v>
      </c>
      <c r="AB13" s="148">
        <f t="shared" si="2"/>
        <v>0</v>
      </c>
      <c r="AC13" s="148">
        <f t="shared" si="2"/>
        <v>0</v>
      </c>
      <c r="AD13" s="148">
        <f t="shared" si="2"/>
        <v>0</v>
      </c>
      <c r="AE13" s="148">
        <f t="shared" si="2"/>
        <v>0</v>
      </c>
      <c r="AF13" s="148">
        <f t="shared" si="2"/>
        <v>0</v>
      </c>
      <c r="AG13" s="148">
        <f t="shared" si="2"/>
        <v>0</v>
      </c>
    </row>
    <row r="14" spans="1:1006" s="183" customFormat="1" x14ac:dyDescent="0.25">
      <c r="A14" s="15">
        <v>8</v>
      </c>
      <c r="B14" s="176" t="s">
        <v>13</v>
      </c>
      <c r="C14" s="18">
        <f>SUM(C44+C68+C92+C117)</f>
        <v>47</v>
      </c>
      <c r="D14" s="18">
        <f t="shared" ref="D14:AG14" si="3">SUM(D44+D68+D92+D117)</f>
        <v>48</v>
      </c>
      <c r="E14" s="18">
        <f t="shared" si="3"/>
        <v>60</v>
      </c>
      <c r="F14" s="18">
        <f t="shared" si="3"/>
        <v>0</v>
      </c>
      <c r="G14" s="18">
        <f t="shared" si="3"/>
        <v>0</v>
      </c>
      <c r="H14" s="18">
        <f t="shared" si="3"/>
        <v>0</v>
      </c>
      <c r="I14" s="18">
        <f t="shared" si="3"/>
        <v>0</v>
      </c>
      <c r="J14" s="18">
        <f t="shared" si="3"/>
        <v>0</v>
      </c>
      <c r="K14" s="18">
        <f t="shared" si="3"/>
        <v>0</v>
      </c>
      <c r="L14" s="18">
        <f t="shared" si="3"/>
        <v>0</v>
      </c>
      <c r="M14" s="18">
        <f t="shared" si="3"/>
        <v>0</v>
      </c>
      <c r="N14" s="18">
        <f t="shared" si="3"/>
        <v>0</v>
      </c>
      <c r="O14" s="18">
        <f t="shared" si="3"/>
        <v>0</v>
      </c>
      <c r="P14" s="18">
        <f t="shared" si="3"/>
        <v>0</v>
      </c>
      <c r="Q14" s="18">
        <f t="shared" si="3"/>
        <v>0</v>
      </c>
      <c r="R14" s="18">
        <f t="shared" si="3"/>
        <v>0</v>
      </c>
      <c r="S14" s="18">
        <f t="shared" si="3"/>
        <v>0</v>
      </c>
      <c r="T14" s="18">
        <f t="shared" si="3"/>
        <v>0</v>
      </c>
      <c r="U14" s="18">
        <f t="shared" si="3"/>
        <v>0</v>
      </c>
      <c r="V14" s="18">
        <f t="shared" si="3"/>
        <v>0</v>
      </c>
      <c r="W14" s="18">
        <f t="shared" si="3"/>
        <v>0</v>
      </c>
      <c r="X14" s="18">
        <f t="shared" si="3"/>
        <v>0</v>
      </c>
      <c r="Y14" s="18">
        <f t="shared" si="3"/>
        <v>0</v>
      </c>
      <c r="Z14" s="18">
        <f t="shared" si="3"/>
        <v>0</v>
      </c>
      <c r="AA14" s="18">
        <f t="shared" si="3"/>
        <v>0</v>
      </c>
      <c r="AB14" s="18">
        <f t="shared" si="3"/>
        <v>0</v>
      </c>
      <c r="AC14" s="18">
        <f t="shared" si="3"/>
        <v>0</v>
      </c>
      <c r="AD14" s="18">
        <f t="shared" si="3"/>
        <v>0</v>
      </c>
      <c r="AE14" s="18">
        <f t="shared" si="3"/>
        <v>0</v>
      </c>
      <c r="AF14" s="18">
        <f t="shared" si="3"/>
        <v>0</v>
      </c>
      <c r="AG14" s="18">
        <f t="shared" si="3"/>
        <v>0</v>
      </c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  <c r="IK14" s="182"/>
      <c r="IL14" s="182"/>
      <c r="IM14" s="182"/>
      <c r="IN14" s="182"/>
      <c r="IO14" s="182"/>
      <c r="IP14" s="182"/>
      <c r="IQ14" s="182"/>
      <c r="IR14" s="182"/>
      <c r="IS14" s="182"/>
      <c r="IT14" s="182"/>
      <c r="IU14" s="182"/>
      <c r="IV14" s="182"/>
      <c r="IW14" s="182"/>
      <c r="IX14" s="182"/>
      <c r="IY14" s="182"/>
      <c r="IZ14" s="182"/>
      <c r="JA14" s="182"/>
      <c r="JB14" s="182"/>
      <c r="JC14" s="182"/>
      <c r="JD14" s="182"/>
      <c r="JE14" s="182"/>
      <c r="JF14" s="182"/>
      <c r="JG14" s="182"/>
      <c r="JH14" s="182"/>
      <c r="JI14" s="182"/>
      <c r="JJ14" s="182"/>
      <c r="JK14" s="182"/>
      <c r="JL14" s="182"/>
      <c r="JM14" s="182"/>
      <c r="JN14" s="182"/>
      <c r="JO14" s="182"/>
      <c r="JP14" s="182"/>
      <c r="JQ14" s="182"/>
      <c r="JR14" s="182"/>
      <c r="JS14" s="182"/>
      <c r="JT14" s="182"/>
      <c r="JU14" s="182"/>
      <c r="JV14" s="182"/>
      <c r="JW14" s="182"/>
      <c r="JX14" s="182"/>
      <c r="JY14" s="182"/>
      <c r="JZ14" s="182"/>
      <c r="KA14" s="182"/>
      <c r="KB14" s="182"/>
      <c r="KC14" s="182"/>
      <c r="KD14" s="182"/>
      <c r="KE14" s="182"/>
      <c r="KF14" s="182"/>
      <c r="KG14" s="182"/>
      <c r="KH14" s="182"/>
      <c r="KI14" s="182"/>
      <c r="KJ14" s="182"/>
      <c r="KK14" s="182"/>
      <c r="KL14" s="182"/>
      <c r="KM14" s="182"/>
      <c r="KN14" s="182"/>
      <c r="KO14" s="182"/>
      <c r="KP14" s="182"/>
      <c r="KQ14" s="182"/>
      <c r="KR14" s="182"/>
      <c r="KS14" s="182"/>
      <c r="KT14" s="182"/>
      <c r="KU14" s="182"/>
      <c r="KV14" s="182"/>
      <c r="KW14" s="182"/>
      <c r="KX14" s="182"/>
      <c r="KY14" s="182"/>
      <c r="KZ14" s="182"/>
      <c r="LA14" s="182"/>
      <c r="LB14" s="182"/>
      <c r="LC14" s="182"/>
      <c r="LD14" s="182"/>
      <c r="LE14" s="182"/>
      <c r="LF14" s="182"/>
      <c r="LG14" s="182"/>
      <c r="LH14" s="182"/>
      <c r="LI14" s="182"/>
      <c r="LJ14" s="182"/>
      <c r="LK14" s="182"/>
      <c r="LL14" s="182"/>
      <c r="LM14" s="182"/>
      <c r="LN14" s="182"/>
      <c r="LO14" s="182"/>
      <c r="LP14" s="182"/>
      <c r="LQ14" s="182"/>
      <c r="LR14" s="182"/>
      <c r="LS14" s="182"/>
      <c r="LT14" s="182"/>
      <c r="LU14" s="182"/>
      <c r="LV14" s="182"/>
      <c r="LW14" s="182"/>
      <c r="LX14" s="182"/>
      <c r="LY14" s="182"/>
      <c r="LZ14" s="182"/>
      <c r="MA14" s="182"/>
      <c r="MB14" s="182"/>
      <c r="MC14" s="182"/>
      <c r="MD14" s="182"/>
      <c r="ME14" s="182"/>
      <c r="MF14" s="182"/>
      <c r="MG14" s="182"/>
      <c r="MH14" s="182"/>
      <c r="MI14" s="182"/>
      <c r="MJ14" s="182"/>
      <c r="MK14" s="182"/>
      <c r="ML14" s="182"/>
      <c r="MM14" s="182"/>
      <c r="MN14" s="182"/>
      <c r="MO14" s="182"/>
      <c r="MP14" s="182"/>
      <c r="MQ14" s="182"/>
      <c r="MR14" s="182"/>
      <c r="MS14" s="182"/>
      <c r="MT14" s="182"/>
      <c r="MU14" s="182"/>
      <c r="MV14" s="182"/>
      <c r="MW14" s="182"/>
      <c r="MX14" s="182"/>
      <c r="MY14" s="182"/>
      <c r="MZ14" s="182"/>
      <c r="NA14" s="182"/>
      <c r="NB14" s="182"/>
      <c r="NC14" s="182"/>
      <c r="ND14" s="182"/>
      <c r="NE14" s="182"/>
      <c r="NF14" s="182"/>
      <c r="NG14" s="182"/>
      <c r="NH14" s="182"/>
      <c r="NI14" s="182"/>
      <c r="NJ14" s="182"/>
      <c r="NK14" s="182"/>
      <c r="NL14" s="182"/>
      <c r="NM14" s="182"/>
      <c r="NN14" s="182"/>
      <c r="NO14" s="182"/>
      <c r="NP14" s="182"/>
      <c r="NQ14" s="182"/>
      <c r="NR14" s="182"/>
      <c r="NS14" s="182"/>
      <c r="NT14" s="182"/>
      <c r="NU14" s="182"/>
      <c r="NV14" s="182"/>
      <c r="NW14" s="182"/>
      <c r="NX14" s="182"/>
      <c r="NY14" s="182"/>
      <c r="NZ14" s="182"/>
      <c r="OA14" s="182"/>
      <c r="OB14" s="182"/>
      <c r="OC14" s="182"/>
      <c r="OD14" s="182"/>
      <c r="OE14" s="182"/>
      <c r="OF14" s="182"/>
      <c r="OG14" s="182"/>
      <c r="OH14" s="182"/>
      <c r="OI14" s="182"/>
      <c r="OJ14" s="182"/>
      <c r="OK14" s="182"/>
      <c r="OL14" s="182"/>
      <c r="OM14" s="182"/>
      <c r="ON14" s="182"/>
      <c r="OO14" s="182"/>
      <c r="OP14" s="182"/>
      <c r="OQ14" s="182"/>
      <c r="OR14" s="182"/>
      <c r="OS14" s="182"/>
      <c r="OT14" s="182"/>
      <c r="OU14" s="182"/>
      <c r="OV14" s="182"/>
      <c r="OW14" s="182"/>
      <c r="OX14" s="182"/>
      <c r="OY14" s="182"/>
      <c r="OZ14" s="182"/>
      <c r="PA14" s="182"/>
      <c r="PB14" s="182"/>
      <c r="PC14" s="182"/>
      <c r="PD14" s="182"/>
      <c r="PE14" s="182"/>
      <c r="PF14" s="182"/>
      <c r="PG14" s="182"/>
      <c r="PH14" s="182"/>
      <c r="PI14" s="182"/>
      <c r="PJ14" s="182"/>
      <c r="PK14" s="182"/>
      <c r="PL14" s="182"/>
      <c r="PM14" s="182"/>
      <c r="PN14" s="182"/>
      <c r="PO14" s="182"/>
      <c r="PP14" s="182"/>
      <c r="PQ14" s="182"/>
      <c r="PR14" s="182"/>
      <c r="PS14" s="182"/>
      <c r="PT14" s="182"/>
      <c r="PU14" s="182"/>
      <c r="PV14" s="182"/>
      <c r="PW14" s="182"/>
      <c r="PX14" s="182"/>
      <c r="PY14" s="182"/>
      <c r="PZ14" s="182"/>
      <c r="QA14" s="182"/>
      <c r="QB14" s="182"/>
      <c r="QC14" s="182"/>
      <c r="QD14" s="182"/>
      <c r="QE14" s="182"/>
      <c r="QF14" s="182"/>
      <c r="QG14" s="182"/>
      <c r="QH14" s="182"/>
      <c r="QI14" s="182"/>
      <c r="QJ14" s="182"/>
      <c r="QK14" s="182"/>
      <c r="QL14" s="182"/>
      <c r="QM14" s="182"/>
      <c r="QN14" s="182"/>
      <c r="QO14" s="182"/>
      <c r="QP14" s="182"/>
      <c r="QQ14" s="182"/>
      <c r="QR14" s="182"/>
      <c r="QS14" s="182"/>
      <c r="QT14" s="182"/>
      <c r="QU14" s="182"/>
      <c r="QV14" s="182"/>
      <c r="QW14" s="182"/>
      <c r="QX14" s="182"/>
      <c r="QY14" s="182"/>
      <c r="QZ14" s="182"/>
      <c r="RA14" s="182"/>
      <c r="RB14" s="182"/>
      <c r="RC14" s="182"/>
      <c r="RD14" s="182"/>
      <c r="RE14" s="182"/>
      <c r="RF14" s="182"/>
      <c r="RG14" s="182"/>
      <c r="RH14" s="182"/>
      <c r="RI14" s="182"/>
      <c r="RJ14" s="182"/>
      <c r="RK14" s="182"/>
      <c r="RL14" s="182"/>
      <c r="RM14" s="182"/>
      <c r="RN14" s="182"/>
      <c r="RO14" s="182"/>
      <c r="RP14" s="182"/>
      <c r="RQ14" s="182"/>
      <c r="RR14" s="182"/>
      <c r="RS14" s="182"/>
      <c r="RT14" s="182"/>
      <c r="RU14" s="182"/>
      <c r="RV14" s="182"/>
      <c r="RW14" s="182"/>
      <c r="RX14" s="182"/>
      <c r="RY14" s="182"/>
      <c r="RZ14" s="182"/>
      <c r="SA14" s="182"/>
      <c r="SB14" s="182"/>
      <c r="SC14" s="182"/>
      <c r="SD14" s="182"/>
      <c r="SE14" s="182"/>
      <c r="SF14" s="182"/>
      <c r="SG14" s="182"/>
      <c r="SH14" s="182"/>
      <c r="SI14" s="182"/>
      <c r="SJ14" s="182"/>
      <c r="SK14" s="182"/>
      <c r="SL14" s="182"/>
      <c r="SM14" s="182"/>
      <c r="SN14" s="182"/>
      <c r="SO14" s="182"/>
      <c r="SP14" s="182"/>
      <c r="SQ14" s="182"/>
      <c r="SR14" s="182"/>
      <c r="SS14" s="182"/>
      <c r="ST14" s="182"/>
      <c r="SU14" s="182"/>
      <c r="SV14" s="182"/>
      <c r="SW14" s="182"/>
      <c r="SX14" s="182"/>
      <c r="SY14" s="182"/>
      <c r="SZ14" s="182"/>
      <c r="TA14" s="182"/>
      <c r="TB14" s="182"/>
      <c r="TC14" s="182"/>
      <c r="TD14" s="182"/>
      <c r="TE14" s="182"/>
      <c r="TF14" s="182"/>
      <c r="TG14" s="182"/>
      <c r="TH14" s="182"/>
      <c r="TI14" s="182"/>
      <c r="TJ14" s="182"/>
      <c r="TK14" s="182"/>
      <c r="TL14" s="182"/>
      <c r="TM14" s="182"/>
      <c r="TN14" s="182"/>
      <c r="TO14" s="182"/>
      <c r="TP14" s="182"/>
      <c r="TQ14" s="182"/>
      <c r="TR14" s="182"/>
      <c r="TS14" s="182"/>
      <c r="TT14" s="182"/>
      <c r="TU14" s="182"/>
      <c r="TV14" s="182"/>
      <c r="TW14" s="182"/>
      <c r="TX14" s="182"/>
      <c r="TY14" s="182"/>
      <c r="TZ14" s="182"/>
      <c r="UA14" s="182"/>
      <c r="UB14" s="182"/>
      <c r="UC14" s="182"/>
      <c r="UD14" s="182"/>
      <c r="UE14" s="182"/>
      <c r="UF14" s="182"/>
      <c r="UG14" s="182"/>
      <c r="UH14" s="182"/>
      <c r="UI14" s="182"/>
      <c r="UJ14" s="182"/>
      <c r="UK14" s="182"/>
      <c r="UL14" s="182"/>
      <c r="UM14" s="182"/>
      <c r="UN14" s="182"/>
      <c r="UO14" s="182"/>
      <c r="UP14" s="182"/>
      <c r="UQ14" s="182"/>
      <c r="UR14" s="182"/>
      <c r="US14" s="182"/>
      <c r="UT14" s="182"/>
      <c r="UU14" s="182"/>
      <c r="UV14" s="182"/>
      <c r="UW14" s="182"/>
      <c r="UX14" s="182"/>
      <c r="UY14" s="182"/>
      <c r="UZ14" s="182"/>
      <c r="VA14" s="182"/>
      <c r="VB14" s="182"/>
      <c r="VC14" s="182"/>
      <c r="VD14" s="182"/>
      <c r="VE14" s="182"/>
      <c r="VF14" s="182"/>
      <c r="VG14" s="182"/>
      <c r="VH14" s="182"/>
      <c r="VI14" s="182"/>
      <c r="VJ14" s="182"/>
      <c r="VK14" s="182"/>
      <c r="VL14" s="182"/>
      <c r="VM14" s="182"/>
      <c r="VN14" s="182"/>
      <c r="VO14" s="182"/>
      <c r="VP14" s="182"/>
      <c r="VQ14" s="182"/>
      <c r="VR14" s="182"/>
      <c r="VS14" s="182"/>
      <c r="VT14" s="182"/>
      <c r="VU14" s="182"/>
      <c r="VV14" s="182"/>
      <c r="VW14" s="182"/>
      <c r="VX14" s="182"/>
      <c r="VY14" s="182"/>
      <c r="VZ14" s="182"/>
      <c r="WA14" s="182"/>
      <c r="WB14" s="182"/>
      <c r="WC14" s="182"/>
      <c r="WD14" s="182"/>
      <c r="WE14" s="182"/>
      <c r="WF14" s="182"/>
      <c r="WG14" s="182"/>
      <c r="WH14" s="182"/>
      <c r="WI14" s="182"/>
      <c r="WJ14" s="182"/>
      <c r="WK14" s="182"/>
      <c r="WL14" s="182"/>
      <c r="WM14" s="182"/>
      <c r="WN14" s="182"/>
      <c r="WO14" s="182"/>
      <c r="WP14" s="182"/>
      <c r="WQ14" s="182"/>
      <c r="WR14" s="182"/>
      <c r="WS14" s="182"/>
      <c r="WT14" s="182"/>
      <c r="WU14" s="182"/>
      <c r="WV14" s="182"/>
      <c r="WW14" s="182"/>
      <c r="WX14" s="182"/>
      <c r="WY14" s="182"/>
      <c r="WZ14" s="182"/>
      <c r="XA14" s="182"/>
      <c r="XB14" s="182"/>
      <c r="XC14" s="182"/>
      <c r="XD14" s="182"/>
      <c r="XE14" s="182"/>
      <c r="XF14" s="182"/>
      <c r="XG14" s="182"/>
      <c r="XH14" s="182"/>
      <c r="XI14" s="182"/>
      <c r="XJ14" s="182"/>
      <c r="XK14" s="182"/>
      <c r="XL14" s="182"/>
      <c r="XM14" s="182"/>
      <c r="XN14" s="182"/>
      <c r="XO14" s="182"/>
      <c r="XP14" s="182"/>
      <c r="XQ14" s="182"/>
      <c r="XR14" s="182"/>
      <c r="XS14" s="182"/>
      <c r="XT14" s="182"/>
      <c r="XU14" s="182"/>
      <c r="XV14" s="182"/>
      <c r="XW14" s="182"/>
      <c r="XX14" s="182"/>
      <c r="XY14" s="182"/>
      <c r="XZ14" s="182"/>
      <c r="YA14" s="182"/>
      <c r="YB14" s="182"/>
      <c r="YC14" s="182"/>
      <c r="YD14" s="182"/>
      <c r="YE14" s="182"/>
      <c r="YF14" s="182"/>
      <c r="YG14" s="182"/>
      <c r="YH14" s="182"/>
      <c r="YI14" s="182"/>
      <c r="YJ14" s="182"/>
      <c r="YK14" s="182"/>
      <c r="YL14" s="182"/>
      <c r="YM14" s="182"/>
      <c r="YN14" s="182"/>
      <c r="YO14" s="182"/>
      <c r="YP14" s="182"/>
      <c r="YQ14" s="182"/>
      <c r="YR14" s="182"/>
      <c r="YS14" s="182"/>
      <c r="YT14" s="182"/>
      <c r="YU14" s="182"/>
      <c r="YV14" s="182"/>
      <c r="YW14" s="182"/>
      <c r="YX14" s="182"/>
      <c r="YY14" s="182"/>
      <c r="YZ14" s="182"/>
      <c r="ZA14" s="182"/>
      <c r="ZB14" s="182"/>
      <c r="ZC14" s="182"/>
      <c r="ZD14" s="182"/>
      <c r="ZE14" s="182"/>
      <c r="ZF14" s="182"/>
      <c r="ZG14" s="182"/>
      <c r="ZH14" s="182"/>
      <c r="ZI14" s="182"/>
      <c r="ZJ14" s="182"/>
      <c r="ZK14" s="182"/>
      <c r="ZL14" s="182"/>
      <c r="ZM14" s="182"/>
      <c r="ZN14" s="182"/>
      <c r="ZO14" s="182"/>
      <c r="ZP14" s="182"/>
      <c r="ZQ14" s="182"/>
      <c r="ZR14" s="182"/>
      <c r="ZS14" s="182"/>
      <c r="ZT14" s="182"/>
      <c r="ZU14" s="182"/>
      <c r="ZV14" s="182"/>
      <c r="ZW14" s="182"/>
      <c r="ZX14" s="182"/>
      <c r="ZY14" s="182"/>
      <c r="ZZ14" s="182"/>
      <c r="AAA14" s="182"/>
      <c r="AAB14" s="182"/>
      <c r="AAC14" s="182"/>
      <c r="AAD14" s="182"/>
      <c r="AAE14" s="182"/>
      <c r="AAF14" s="182"/>
      <c r="AAG14" s="182"/>
      <c r="AAH14" s="182"/>
      <c r="AAI14" s="182"/>
      <c r="AAJ14" s="182"/>
      <c r="AAK14" s="182"/>
      <c r="AAL14" s="182"/>
      <c r="AAM14" s="182"/>
      <c r="AAN14" s="182"/>
      <c r="AAO14" s="182"/>
      <c r="AAP14" s="182"/>
      <c r="AAQ14" s="182"/>
      <c r="AAR14" s="182"/>
      <c r="AAS14" s="182"/>
      <c r="AAT14" s="182"/>
      <c r="AAU14" s="182"/>
      <c r="AAV14" s="182"/>
      <c r="AAW14" s="182"/>
      <c r="AAX14" s="182"/>
      <c r="AAY14" s="182"/>
      <c r="AAZ14" s="182"/>
      <c r="ABA14" s="182"/>
      <c r="ABB14" s="182"/>
      <c r="ABC14" s="182"/>
      <c r="ABD14" s="182"/>
      <c r="ABE14" s="182"/>
      <c r="ABF14" s="182"/>
      <c r="ABG14" s="182"/>
      <c r="ABH14" s="182"/>
      <c r="ABI14" s="182"/>
      <c r="ABJ14" s="182"/>
      <c r="ABK14" s="182"/>
      <c r="ABL14" s="182"/>
      <c r="ABM14" s="182"/>
      <c r="ABN14" s="182"/>
      <c r="ABO14" s="182"/>
      <c r="ABP14" s="182"/>
      <c r="ABQ14" s="182"/>
      <c r="ABR14" s="182"/>
      <c r="ABS14" s="182"/>
      <c r="ABT14" s="182"/>
      <c r="ABU14" s="182"/>
      <c r="ABV14" s="182"/>
      <c r="ABW14" s="182"/>
      <c r="ABX14" s="182"/>
      <c r="ABY14" s="182"/>
      <c r="ABZ14" s="182"/>
      <c r="ACA14" s="182"/>
      <c r="ACB14" s="182"/>
      <c r="ACC14" s="182"/>
      <c r="ACD14" s="182"/>
      <c r="ACE14" s="182"/>
      <c r="ACF14" s="182"/>
      <c r="ACG14" s="182"/>
      <c r="ACH14" s="182"/>
      <c r="ACI14" s="182"/>
      <c r="ACJ14" s="182"/>
      <c r="ACK14" s="182"/>
      <c r="ACL14" s="182"/>
      <c r="ACM14" s="182"/>
      <c r="ACN14" s="182"/>
      <c r="ACO14" s="182"/>
      <c r="ACP14" s="182"/>
      <c r="ACQ14" s="182"/>
      <c r="ACR14" s="182"/>
      <c r="ACS14" s="182"/>
      <c r="ACT14" s="182"/>
      <c r="ACU14" s="182"/>
      <c r="ACV14" s="182"/>
      <c r="ACW14" s="182"/>
      <c r="ACX14" s="182"/>
      <c r="ACY14" s="182"/>
      <c r="ACZ14" s="182"/>
      <c r="ADA14" s="182"/>
      <c r="ADB14" s="182"/>
      <c r="ADC14" s="182"/>
      <c r="ADD14" s="182"/>
      <c r="ADE14" s="182"/>
      <c r="ADF14" s="182"/>
      <c r="ADG14" s="182"/>
      <c r="ADH14" s="182"/>
      <c r="ADI14" s="182"/>
      <c r="ADJ14" s="182"/>
      <c r="ADK14" s="182"/>
      <c r="ADL14" s="182"/>
      <c r="ADM14" s="182"/>
      <c r="ADN14" s="182"/>
      <c r="ADO14" s="182"/>
      <c r="ADP14" s="182"/>
      <c r="ADQ14" s="182"/>
      <c r="ADR14" s="182"/>
      <c r="ADS14" s="182"/>
      <c r="ADT14" s="182"/>
      <c r="ADU14" s="182"/>
      <c r="ADV14" s="182"/>
      <c r="ADW14" s="182"/>
      <c r="ADX14" s="182"/>
      <c r="ADY14" s="182"/>
      <c r="ADZ14" s="182"/>
      <c r="AEA14" s="182"/>
      <c r="AEB14" s="182"/>
      <c r="AEC14" s="182"/>
      <c r="AED14" s="182"/>
      <c r="AEE14" s="182"/>
      <c r="AEF14" s="182"/>
      <c r="AEG14" s="182"/>
      <c r="AEH14" s="182"/>
      <c r="AEI14" s="182"/>
      <c r="AEJ14" s="182"/>
      <c r="AEK14" s="182"/>
      <c r="AEL14" s="182"/>
      <c r="AEM14" s="182"/>
      <c r="AEN14" s="182"/>
      <c r="AEO14" s="182"/>
      <c r="AEP14" s="182"/>
      <c r="AEQ14" s="182"/>
      <c r="AER14" s="182"/>
      <c r="AES14" s="182"/>
      <c r="AET14" s="182"/>
      <c r="AEU14" s="182"/>
      <c r="AEV14" s="182"/>
      <c r="AEW14" s="182"/>
      <c r="AEX14" s="182"/>
      <c r="AEY14" s="182"/>
      <c r="AEZ14" s="182"/>
      <c r="AFA14" s="182"/>
      <c r="AFB14" s="182"/>
      <c r="AFC14" s="182"/>
      <c r="AFD14" s="182"/>
      <c r="AFE14" s="182"/>
      <c r="AFF14" s="182"/>
      <c r="AFG14" s="182"/>
      <c r="AFH14" s="182"/>
      <c r="AFI14" s="182"/>
      <c r="AFJ14" s="182"/>
      <c r="AFK14" s="182"/>
      <c r="AFL14" s="182"/>
      <c r="AFM14" s="182"/>
      <c r="AFN14" s="182"/>
      <c r="AFO14" s="182"/>
      <c r="AFP14" s="182"/>
      <c r="AFQ14" s="182"/>
      <c r="AFR14" s="182"/>
      <c r="AFS14" s="182"/>
      <c r="AFT14" s="182"/>
      <c r="AFU14" s="182"/>
      <c r="AFV14" s="182"/>
      <c r="AFW14" s="182"/>
      <c r="AFX14" s="182"/>
      <c r="AFY14" s="182"/>
      <c r="AFZ14" s="182"/>
      <c r="AGA14" s="182"/>
      <c r="AGB14" s="182"/>
      <c r="AGC14" s="182"/>
      <c r="AGD14" s="182"/>
      <c r="AGE14" s="182"/>
      <c r="AGF14" s="182"/>
      <c r="AGG14" s="182"/>
      <c r="AGH14" s="182"/>
      <c r="AGI14" s="182"/>
      <c r="AGJ14" s="182"/>
      <c r="AGK14" s="182"/>
      <c r="AGL14" s="182"/>
      <c r="AGM14" s="182"/>
      <c r="AGN14" s="182"/>
      <c r="AGO14" s="182"/>
      <c r="AGP14" s="182"/>
      <c r="AGQ14" s="182"/>
      <c r="AGR14" s="182"/>
      <c r="AGS14" s="182"/>
      <c r="AGT14" s="182"/>
      <c r="AGU14" s="182"/>
      <c r="AGV14" s="182"/>
      <c r="AGW14" s="182"/>
      <c r="AGX14" s="182"/>
      <c r="AGY14" s="182"/>
      <c r="AGZ14" s="182"/>
      <c r="AHA14" s="182"/>
      <c r="AHB14" s="182"/>
      <c r="AHC14" s="182"/>
      <c r="AHD14" s="182"/>
      <c r="AHE14" s="182"/>
      <c r="AHF14" s="182"/>
      <c r="AHG14" s="182"/>
      <c r="AHH14" s="182"/>
      <c r="AHI14" s="182"/>
      <c r="AHJ14" s="182"/>
      <c r="AHK14" s="182"/>
      <c r="AHL14" s="182"/>
      <c r="AHM14" s="182"/>
      <c r="AHN14" s="182"/>
      <c r="AHO14" s="182"/>
      <c r="AHP14" s="182"/>
      <c r="AHQ14" s="182"/>
      <c r="AHR14" s="182"/>
      <c r="AHS14" s="182"/>
      <c r="AHT14" s="182"/>
      <c r="AHU14" s="182"/>
      <c r="AHV14" s="182"/>
      <c r="AHW14" s="182"/>
      <c r="AHX14" s="182"/>
      <c r="AHY14" s="182"/>
      <c r="AHZ14" s="182"/>
      <c r="AIA14" s="182"/>
      <c r="AIB14" s="182"/>
      <c r="AIC14" s="182"/>
      <c r="AID14" s="182"/>
      <c r="AIE14" s="182"/>
      <c r="AIF14" s="182"/>
      <c r="AIG14" s="182"/>
      <c r="AIH14" s="182"/>
      <c r="AII14" s="182"/>
      <c r="AIJ14" s="182"/>
      <c r="AIK14" s="182"/>
      <c r="AIL14" s="182"/>
      <c r="AIM14" s="182"/>
      <c r="AIN14" s="182"/>
      <c r="AIO14" s="182"/>
      <c r="AIP14" s="182"/>
      <c r="AIQ14" s="182"/>
      <c r="AIR14" s="182"/>
      <c r="AIS14" s="182"/>
      <c r="AIT14" s="182"/>
      <c r="AIU14" s="182"/>
      <c r="AIV14" s="182"/>
      <c r="AIW14" s="182"/>
      <c r="AIX14" s="182"/>
      <c r="AIY14" s="182"/>
      <c r="AIZ14" s="182"/>
      <c r="AJA14" s="182"/>
      <c r="AJB14" s="182"/>
      <c r="AJC14" s="182"/>
      <c r="AJD14" s="182"/>
      <c r="AJE14" s="182"/>
      <c r="AJF14" s="182"/>
      <c r="AJG14" s="182"/>
      <c r="AJH14" s="182"/>
      <c r="AJI14" s="182"/>
      <c r="AJJ14" s="182"/>
      <c r="AJK14" s="182"/>
      <c r="AJL14" s="182"/>
      <c r="AJM14" s="182"/>
      <c r="AJN14" s="182"/>
      <c r="AJO14" s="182"/>
      <c r="AJP14" s="182"/>
      <c r="AJQ14" s="182"/>
      <c r="AJR14" s="182"/>
      <c r="AJS14" s="182"/>
      <c r="AJT14" s="182"/>
      <c r="AJU14" s="182"/>
      <c r="AJV14" s="182"/>
      <c r="AJW14" s="182"/>
      <c r="AJX14" s="182"/>
      <c r="AJY14" s="182"/>
      <c r="AJZ14" s="182"/>
      <c r="AKA14" s="182"/>
      <c r="AKB14" s="182"/>
      <c r="AKC14" s="182"/>
      <c r="AKD14" s="182"/>
      <c r="AKE14" s="182"/>
      <c r="AKF14" s="182"/>
      <c r="AKG14" s="182"/>
      <c r="AKH14" s="182"/>
      <c r="AKI14" s="182"/>
      <c r="AKJ14" s="182"/>
      <c r="AKK14" s="182"/>
      <c r="AKL14" s="182"/>
      <c r="AKM14" s="182"/>
      <c r="AKN14" s="182"/>
      <c r="AKO14" s="182"/>
      <c r="AKP14" s="182"/>
      <c r="AKQ14" s="182"/>
      <c r="AKR14" s="182"/>
      <c r="AKS14" s="182"/>
      <c r="AKT14" s="182"/>
      <c r="AKU14" s="182"/>
      <c r="AKV14" s="182"/>
      <c r="AKW14" s="182"/>
      <c r="AKX14" s="182"/>
      <c r="AKY14" s="182"/>
      <c r="AKZ14" s="182"/>
      <c r="ALA14" s="182"/>
      <c r="ALB14" s="182"/>
      <c r="ALC14" s="182"/>
      <c r="ALD14" s="182"/>
      <c r="ALE14" s="182"/>
      <c r="ALF14" s="182"/>
      <c r="ALG14" s="182"/>
      <c r="ALH14" s="182"/>
      <c r="ALI14" s="182"/>
      <c r="ALJ14" s="182"/>
      <c r="ALK14" s="182"/>
      <c r="ALL14" s="182"/>
      <c r="ALM14" s="182"/>
      <c r="ALN14" s="182"/>
      <c r="ALO14" s="182"/>
      <c r="ALP14" s="182"/>
      <c r="ALQ14" s="182"/>
      <c r="ALR14" s="182"/>
    </row>
    <row r="15" spans="1:1006" s="183" customFormat="1" x14ac:dyDescent="0.25">
      <c r="A15" s="15">
        <v>9</v>
      </c>
      <c r="B15" s="16" t="s">
        <v>14</v>
      </c>
      <c r="C15" s="18">
        <f t="shared" ref="C15:AG15" si="4">C45+C69+C93+C118</f>
        <v>14</v>
      </c>
      <c r="D15" s="18">
        <f t="shared" si="4"/>
        <v>20</v>
      </c>
      <c r="E15" s="18">
        <f t="shared" si="4"/>
        <v>34</v>
      </c>
      <c r="F15" s="18">
        <f t="shared" si="4"/>
        <v>0</v>
      </c>
      <c r="G15" s="18">
        <f t="shared" si="4"/>
        <v>0</v>
      </c>
      <c r="H15" s="18">
        <f t="shared" si="4"/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18">
        <f t="shared" si="4"/>
        <v>0</v>
      </c>
      <c r="M15" s="18">
        <f t="shared" si="4"/>
        <v>0</v>
      </c>
      <c r="N15" s="18">
        <f t="shared" si="4"/>
        <v>0</v>
      </c>
      <c r="O15" s="18">
        <f t="shared" si="4"/>
        <v>0</v>
      </c>
      <c r="P15" s="18">
        <f t="shared" si="4"/>
        <v>0</v>
      </c>
      <c r="Q15" s="18">
        <f t="shared" si="4"/>
        <v>0</v>
      </c>
      <c r="R15" s="18">
        <f t="shared" si="4"/>
        <v>0</v>
      </c>
      <c r="S15" s="18">
        <f t="shared" si="4"/>
        <v>0</v>
      </c>
      <c r="T15" s="18">
        <f t="shared" si="4"/>
        <v>0</v>
      </c>
      <c r="U15" s="18">
        <f t="shared" si="4"/>
        <v>0</v>
      </c>
      <c r="V15" s="18">
        <f t="shared" si="4"/>
        <v>0</v>
      </c>
      <c r="W15" s="18">
        <f t="shared" si="4"/>
        <v>0</v>
      </c>
      <c r="X15" s="18">
        <f t="shared" si="4"/>
        <v>0</v>
      </c>
      <c r="Y15" s="18">
        <f t="shared" si="4"/>
        <v>0</v>
      </c>
      <c r="Z15" s="18">
        <f t="shared" si="4"/>
        <v>0</v>
      </c>
      <c r="AA15" s="18">
        <f t="shared" si="4"/>
        <v>0</v>
      </c>
      <c r="AB15" s="18">
        <f t="shared" si="4"/>
        <v>0</v>
      </c>
      <c r="AC15" s="18">
        <f t="shared" si="4"/>
        <v>0</v>
      </c>
      <c r="AD15" s="18">
        <f t="shared" si="4"/>
        <v>0</v>
      </c>
      <c r="AE15" s="18">
        <f t="shared" si="4"/>
        <v>0</v>
      </c>
      <c r="AF15" s="18">
        <f t="shared" si="4"/>
        <v>0</v>
      </c>
      <c r="AG15" s="18">
        <f t="shared" si="4"/>
        <v>0</v>
      </c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  <c r="HW15" s="182"/>
      <c r="HX15" s="182"/>
      <c r="HY15" s="182"/>
      <c r="HZ15" s="182"/>
      <c r="IA15" s="182"/>
      <c r="IB15" s="182"/>
      <c r="IC15" s="182"/>
      <c r="ID15" s="182"/>
      <c r="IE15" s="182"/>
      <c r="IF15" s="182"/>
      <c r="IG15" s="182"/>
      <c r="IH15" s="182"/>
      <c r="II15" s="182"/>
      <c r="IJ15" s="182"/>
      <c r="IK15" s="182"/>
      <c r="IL15" s="182"/>
      <c r="IM15" s="182"/>
      <c r="IN15" s="182"/>
      <c r="IO15" s="182"/>
      <c r="IP15" s="182"/>
      <c r="IQ15" s="182"/>
      <c r="IR15" s="182"/>
      <c r="IS15" s="182"/>
      <c r="IT15" s="182"/>
      <c r="IU15" s="182"/>
      <c r="IV15" s="182"/>
      <c r="IW15" s="182"/>
      <c r="IX15" s="182"/>
      <c r="IY15" s="182"/>
      <c r="IZ15" s="182"/>
      <c r="JA15" s="182"/>
      <c r="JB15" s="182"/>
      <c r="JC15" s="182"/>
      <c r="JD15" s="182"/>
      <c r="JE15" s="182"/>
      <c r="JF15" s="182"/>
      <c r="JG15" s="182"/>
      <c r="JH15" s="182"/>
      <c r="JI15" s="182"/>
      <c r="JJ15" s="182"/>
      <c r="JK15" s="182"/>
      <c r="JL15" s="182"/>
      <c r="JM15" s="182"/>
      <c r="JN15" s="182"/>
      <c r="JO15" s="182"/>
      <c r="JP15" s="182"/>
      <c r="JQ15" s="182"/>
      <c r="JR15" s="182"/>
      <c r="JS15" s="182"/>
      <c r="JT15" s="182"/>
      <c r="JU15" s="182"/>
      <c r="JV15" s="182"/>
      <c r="JW15" s="182"/>
      <c r="JX15" s="182"/>
      <c r="JY15" s="182"/>
      <c r="JZ15" s="182"/>
      <c r="KA15" s="182"/>
      <c r="KB15" s="182"/>
      <c r="KC15" s="182"/>
      <c r="KD15" s="182"/>
      <c r="KE15" s="182"/>
      <c r="KF15" s="182"/>
      <c r="KG15" s="182"/>
      <c r="KH15" s="182"/>
      <c r="KI15" s="182"/>
      <c r="KJ15" s="182"/>
      <c r="KK15" s="182"/>
      <c r="KL15" s="182"/>
      <c r="KM15" s="182"/>
      <c r="KN15" s="182"/>
      <c r="KO15" s="182"/>
      <c r="KP15" s="182"/>
      <c r="KQ15" s="182"/>
      <c r="KR15" s="182"/>
      <c r="KS15" s="182"/>
      <c r="KT15" s="182"/>
      <c r="KU15" s="182"/>
      <c r="KV15" s="182"/>
      <c r="KW15" s="182"/>
      <c r="KX15" s="182"/>
      <c r="KY15" s="182"/>
      <c r="KZ15" s="182"/>
      <c r="LA15" s="182"/>
      <c r="LB15" s="182"/>
      <c r="LC15" s="182"/>
      <c r="LD15" s="182"/>
      <c r="LE15" s="182"/>
      <c r="LF15" s="182"/>
      <c r="LG15" s="182"/>
      <c r="LH15" s="182"/>
      <c r="LI15" s="182"/>
      <c r="LJ15" s="182"/>
      <c r="LK15" s="182"/>
      <c r="LL15" s="182"/>
      <c r="LM15" s="182"/>
      <c r="LN15" s="182"/>
      <c r="LO15" s="182"/>
      <c r="LP15" s="182"/>
      <c r="LQ15" s="182"/>
      <c r="LR15" s="182"/>
      <c r="LS15" s="182"/>
      <c r="LT15" s="182"/>
      <c r="LU15" s="182"/>
      <c r="LV15" s="182"/>
      <c r="LW15" s="182"/>
      <c r="LX15" s="182"/>
      <c r="LY15" s="182"/>
      <c r="LZ15" s="182"/>
      <c r="MA15" s="182"/>
      <c r="MB15" s="182"/>
      <c r="MC15" s="182"/>
      <c r="MD15" s="182"/>
      <c r="ME15" s="182"/>
      <c r="MF15" s="182"/>
      <c r="MG15" s="182"/>
      <c r="MH15" s="182"/>
      <c r="MI15" s="182"/>
      <c r="MJ15" s="182"/>
      <c r="MK15" s="182"/>
      <c r="ML15" s="182"/>
      <c r="MM15" s="182"/>
      <c r="MN15" s="182"/>
      <c r="MO15" s="182"/>
      <c r="MP15" s="182"/>
      <c r="MQ15" s="182"/>
      <c r="MR15" s="182"/>
      <c r="MS15" s="182"/>
      <c r="MT15" s="182"/>
      <c r="MU15" s="182"/>
      <c r="MV15" s="182"/>
      <c r="MW15" s="182"/>
      <c r="MX15" s="182"/>
      <c r="MY15" s="182"/>
      <c r="MZ15" s="182"/>
      <c r="NA15" s="182"/>
      <c r="NB15" s="182"/>
      <c r="NC15" s="182"/>
      <c r="ND15" s="182"/>
      <c r="NE15" s="182"/>
      <c r="NF15" s="182"/>
      <c r="NG15" s="182"/>
      <c r="NH15" s="182"/>
      <c r="NI15" s="182"/>
      <c r="NJ15" s="182"/>
      <c r="NK15" s="182"/>
      <c r="NL15" s="182"/>
      <c r="NM15" s="182"/>
      <c r="NN15" s="182"/>
      <c r="NO15" s="182"/>
      <c r="NP15" s="182"/>
      <c r="NQ15" s="182"/>
      <c r="NR15" s="182"/>
      <c r="NS15" s="182"/>
      <c r="NT15" s="182"/>
      <c r="NU15" s="182"/>
      <c r="NV15" s="182"/>
      <c r="NW15" s="182"/>
      <c r="NX15" s="182"/>
      <c r="NY15" s="182"/>
      <c r="NZ15" s="182"/>
      <c r="OA15" s="182"/>
      <c r="OB15" s="182"/>
      <c r="OC15" s="182"/>
      <c r="OD15" s="182"/>
      <c r="OE15" s="182"/>
      <c r="OF15" s="182"/>
      <c r="OG15" s="182"/>
      <c r="OH15" s="182"/>
      <c r="OI15" s="182"/>
      <c r="OJ15" s="182"/>
      <c r="OK15" s="182"/>
      <c r="OL15" s="182"/>
      <c r="OM15" s="182"/>
      <c r="ON15" s="182"/>
      <c r="OO15" s="182"/>
      <c r="OP15" s="182"/>
      <c r="OQ15" s="182"/>
      <c r="OR15" s="182"/>
      <c r="OS15" s="182"/>
      <c r="OT15" s="182"/>
      <c r="OU15" s="182"/>
      <c r="OV15" s="182"/>
      <c r="OW15" s="182"/>
      <c r="OX15" s="182"/>
      <c r="OY15" s="182"/>
      <c r="OZ15" s="182"/>
      <c r="PA15" s="182"/>
      <c r="PB15" s="182"/>
      <c r="PC15" s="182"/>
      <c r="PD15" s="182"/>
      <c r="PE15" s="182"/>
      <c r="PF15" s="182"/>
      <c r="PG15" s="182"/>
      <c r="PH15" s="182"/>
      <c r="PI15" s="182"/>
      <c r="PJ15" s="182"/>
      <c r="PK15" s="182"/>
      <c r="PL15" s="182"/>
      <c r="PM15" s="182"/>
      <c r="PN15" s="182"/>
      <c r="PO15" s="182"/>
      <c r="PP15" s="182"/>
      <c r="PQ15" s="182"/>
      <c r="PR15" s="182"/>
      <c r="PS15" s="182"/>
      <c r="PT15" s="182"/>
      <c r="PU15" s="182"/>
      <c r="PV15" s="182"/>
      <c r="PW15" s="182"/>
      <c r="PX15" s="182"/>
      <c r="PY15" s="182"/>
      <c r="PZ15" s="182"/>
      <c r="QA15" s="182"/>
      <c r="QB15" s="182"/>
      <c r="QC15" s="182"/>
      <c r="QD15" s="182"/>
      <c r="QE15" s="182"/>
      <c r="QF15" s="182"/>
      <c r="QG15" s="182"/>
      <c r="QH15" s="182"/>
      <c r="QI15" s="182"/>
      <c r="QJ15" s="182"/>
      <c r="QK15" s="182"/>
      <c r="QL15" s="182"/>
      <c r="QM15" s="182"/>
      <c r="QN15" s="182"/>
      <c r="QO15" s="182"/>
      <c r="QP15" s="182"/>
      <c r="QQ15" s="182"/>
      <c r="QR15" s="182"/>
      <c r="QS15" s="182"/>
      <c r="QT15" s="182"/>
      <c r="QU15" s="182"/>
      <c r="QV15" s="182"/>
      <c r="QW15" s="182"/>
      <c r="QX15" s="182"/>
      <c r="QY15" s="182"/>
      <c r="QZ15" s="182"/>
      <c r="RA15" s="182"/>
      <c r="RB15" s="182"/>
      <c r="RC15" s="182"/>
      <c r="RD15" s="182"/>
      <c r="RE15" s="182"/>
      <c r="RF15" s="182"/>
      <c r="RG15" s="182"/>
      <c r="RH15" s="182"/>
      <c r="RI15" s="182"/>
      <c r="RJ15" s="182"/>
      <c r="RK15" s="182"/>
      <c r="RL15" s="182"/>
      <c r="RM15" s="182"/>
      <c r="RN15" s="182"/>
      <c r="RO15" s="182"/>
      <c r="RP15" s="182"/>
      <c r="RQ15" s="182"/>
      <c r="RR15" s="182"/>
      <c r="RS15" s="182"/>
      <c r="RT15" s="182"/>
      <c r="RU15" s="182"/>
      <c r="RV15" s="182"/>
      <c r="RW15" s="182"/>
      <c r="RX15" s="182"/>
      <c r="RY15" s="182"/>
      <c r="RZ15" s="182"/>
      <c r="SA15" s="182"/>
      <c r="SB15" s="182"/>
      <c r="SC15" s="182"/>
      <c r="SD15" s="182"/>
      <c r="SE15" s="182"/>
      <c r="SF15" s="182"/>
      <c r="SG15" s="182"/>
      <c r="SH15" s="182"/>
      <c r="SI15" s="182"/>
      <c r="SJ15" s="182"/>
      <c r="SK15" s="182"/>
      <c r="SL15" s="182"/>
      <c r="SM15" s="182"/>
      <c r="SN15" s="182"/>
      <c r="SO15" s="182"/>
      <c r="SP15" s="182"/>
      <c r="SQ15" s="182"/>
      <c r="SR15" s="182"/>
      <c r="SS15" s="182"/>
      <c r="ST15" s="182"/>
      <c r="SU15" s="182"/>
      <c r="SV15" s="182"/>
      <c r="SW15" s="182"/>
      <c r="SX15" s="182"/>
      <c r="SY15" s="182"/>
      <c r="SZ15" s="182"/>
      <c r="TA15" s="182"/>
      <c r="TB15" s="182"/>
      <c r="TC15" s="182"/>
      <c r="TD15" s="182"/>
      <c r="TE15" s="182"/>
      <c r="TF15" s="182"/>
      <c r="TG15" s="182"/>
      <c r="TH15" s="182"/>
      <c r="TI15" s="182"/>
      <c r="TJ15" s="182"/>
      <c r="TK15" s="182"/>
      <c r="TL15" s="182"/>
      <c r="TM15" s="182"/>
      <c r="TN15" s="182"/>
      <c r="TO15" s="182"/>
      <c r="TP15" s="182"/>
      <c r="TQ15" s="182"/>
      <c r="TR15" s="182"/>
      <c r="TS15" s="182"/>
      <c r="TT15" s="182"/>
      <c r="TU15" s="182"/>
      <c r="TV15" s="182"/>
      <c r="TW15" s="182"/>
      <c r="TX15" s="182"/>
      <c r="TY15" s="182"/>
      <c r="TZ15" s="182"/>
      <c r="UA15" s="182"/>
      <c r="UB15" s="182"/>
      <c r="UC15" s="182"/>
      <c r="UD15" s="182"/>
      <c r="UE15" s="182"/>
      <c r="UF15" s="182"/>
      <c r="UG15" s="182"/>
      <c r="UH15" s="182"/>
      <c r="UI15" s="182"/>
      <c r="UJ15" s="182"/>
      <c r="UK15" s="182"/>
      <c r="UL15" s="182"/>
      <c r="UM15" s="182"/>
      <c r="UN15" s="182"/>
      <c r="UO15" s="182"/>
      <c r="UP15" s="182"/>
      <c r="UQ15" s="182"/>
      <c r="UR15" s="182"/>
      <c r="US15" s="182"/>
      <c r="UT15" s="182"/>
      <c r="UU15" s="182"/>
      <c r="UV15" s="182"/>
      <c r="UW15" s="182"/>
      <c r="UX15" s="182"/>
      <c r="UY15" s="182"/>
      <c r="UZ15" s="182"/>
      <c r="VA15" s="182"/>
      <c r="VB15" s="182"/>
      <c r="VC15" s="182"/>
      <c r="VD15" s="182"/>
      <c r="VE15" s="182"/>
      <c r="VF15" s="182"/>
      <c r="VG15" s="182"/>
      <c r="VH15" s="182"/>
      <c r="VI15" s="182"/>
      <c r="VJ15" s="182"/>
      <c r="VK15" s="182"/>
      <c r="VL15" s="182"/>
      <c r="VM15" s="182"/>
      <c r="VN15" s="182"/>
      <c r="VO15" s="182"/>
      <c r="VP15" s="182"/>
      <c r="VQ15" s="182"/>
      <c r="VR15" s="182"/>
      <c r="VS15" s="182"/>
      <c r="VT15" s="182"/>
      <c r="VU15" s="182"/>
      <c r="VV15" s="182"/>
      <c r="VW15" s="182"/>
      <c r="VX15" s="182"/>
      <c r="VY15" s="182"/>
      <c r="VZ15" s="182"/>
      <c r="WA15" s="182"/>
      <c r="WB15" s="182"/>
      <c r="WC15" s="182"/>
      <c r="WD15" s="182"/>
      <c r="WE15" s="182"/>
      <c r="WF15" s="182"/>
      <c r="WG15" s="182"/>
      <c r="WH15" s="182"/>
      <c r="WI15" s="182"/>
      <c r="WJ15" s="182"/>
      <c r="WK15" s="182"/>
      <c r="WL15" s="182"/>
      <c r="WM15" s="182"/>
      <c r="WN15" s="182"/>
      <c r="WO15" s="182"/>
      <c r="WP15" s="182"/>
      <c r="WQ15" s="182"/>
      <c r="WR15" s="182"/>
      <c r="WS15" s="182"/>
      <c r="WT15" s="182"/>
      <c r="WU15" s="182"/>
      <c r="WV15" s="182"/>
      <c r="WW15" s="182"/>
      <c r="WX15" s="182"/>
      <c r="WY15" s="182"/>
      <c r="WZ15" s="182"/>
      <c r="XA15" s="182"/>
      <c r="XB15" s="182"/>
      <c r="XC15" s="182"/>
      <c r="XD15" s="182"/>
      <c r="XE15" s="182"/>
      <c r="XF15" s="182"/>
      <c r="XG15" s="182"/>
      <c r="XH15" s="182"/>
      <c r="XI15" s="182"/>
      <c r="XJ15" s="182"/>
      <c r="XK15" s="182"/>
      <c r="XL15" s="182"/>
      <c r="XM15" s="182"/>
      <c r="XN15" s="182"/>
      <c r="XO15" s="182"/>
      <c r="XP15" s="182"/>
      <c r="XQ15" s="182"/>
      <c r="XR15" s="182"/>
      <c r="XS15" s="182"/>
      <c r="XT15" s="182"/>
      <c r="XU15" s="182"/>
      <c r="XV15" s="182"/>
      <c r="XW15" s="182"/>
      <c r="XX15" s="182"/>
      <c r="XY15" s="182"/>
      <c r="XZ15" s="182"/>
      <c r="YA15" s="182"/>
      <c r="YB15" s="182"/>
      <c r="YC15" s="182"/>
      <c r="YD15" s="182"/>
      <c r="YE15" s="182"/>
      <c r="YF15" s="182"/>
      <c r="YG15" s="182"/>
      <c r="YH15" s="182"/>
      <c r="YI15" s="182"/>
      <c r="YJ15" s="182"/>
      <c r="YK15" s="182"/>
      <c r="YL15" s="182"/>
      <c r="YM15" s="182"/>
      <c r="YN15" s="182"/>
      <c r="YO15" s="182"/>
      <c r="YP15" s="182"/>
      <c r="YQ15" s="182"/>
      <c r="YR15" s="182"/>
      <c r="YS15" s="182"/>
      <c r="YT15" s="182"/>
      <c r="YU15" s="182"/>
      <c r="YV15" s="182"/>
      <c r="YW15" s="182"/>
      <c r="YX15" s="182"/>
      <c r="YY15" s="182"/>
      <c r="YZ15" s="182"/>
      <c r="ZA15" s="182"/>
      <c r="ZB15" s="182"/>
      <c r="ZC15" s="182"/>
      <c r="ZD15" s="182"/>
      <c r="ZE15" s="182"/>
      <c r="ZF15" s="182"/>
      <c r="ZG15" s="182"/>
      <c r="ZH15" s="182"/>
      <c r="ZI15" s="182"/>
      <c r="ZJ15" s="182"/>
      <c r="ZK15" s="182"/>
      <c r="ZL15" s="182"/>
      <c r="ZM15" s="182"/>
      <c r="ZN15" s="182"/>
      <c r="ZO15" s="182"/>
      <c r="ZP15" s="182"/>
      <c r="ZQ15" s="182"/>
      <c r="ZR15" s="182"/>
      <c r="ZS15" s="182"/>
      <c r="ZT15" s="182"/>
      <c r="ZU15" s="182"/>
      <c r="ZV15" s="182"/>
      <c r="ZW15" s="182"/>
      <c r="ZX15" s="182"/>
      <c r="ZY15" s="182"/>
      <c r="ZZ15" s="182"/>
      <c r="AAA15" s="182"/>
      <c r="AAB15" s="182"/>
      <c r="AAC15" s="182"/>
      <c r="AAD15" s="182"/>
      <c r="AAE15" s="182"/>
      <c r="AAF15" s="182"/>
      <c r="AAG15" s="182"/>
      <c r="AAH15" s="182"/>
      <c r="AAI15" s="182"/>
      <c r="AAJ15" s="182"/>
      <c r="AAK15" s="182"/>
      <c r="AAL15" s="182"/>
      <c r="AAM15" s="182"/>
      <c r="AAN15" s="182"/>
      <c r="AAO15" s="182"/>
      <c r="AAP15" s="182"/>
      <c r="AAQ15" s="182"/>
      <c r="AAR15" s="182"/>
      <c r="AAS15" s="182"/>
      <c r="AAT15" s="182"/>
      <c r="AAU15" s="182"/>
      <c r="AAV15" s="182"/>
      <c r="AAW15" s="182"/>
      <c r="AAX15" s="182"/>
      <c r="AAY15" s="182"/>
      <c r="AAZ15" s="182"/>
      <c r="ABA15" s="182"/>
      <c r="ABB15" s="182"/>
      <c r="ABC15" s="182"/>
      <c r="ABD15" s="182"/>
      <c r="ABE15" s="182"/>
      <c r="ABF15" s="182"/>
      <c r="ABG15" s="182"/>
      <c r="ABH15" s="182"/>
      <c r="ABI15" s="182"/>
      <c r="ABJ15" s="182"/>
      <c r="ABK15" s="182"/>
      <c r="ABL15" s="182"/>
      <c r="ABM15" s="182"/>
      <c r="ABN15" s="182"/>
      <c r="ABO15" s="182"/>
      <c r="ABP15" s="182"/>
      <c r="ABQ15" s="182"/>
      <c r="ABR15" s="182"/>
      <c r="ABS15" s="182"/>
      <c r="ABT15" s="182"/>
      <c r="ABU15" s="182"/>
      <c r="ABV15" s="182"/>
      <c r="ABW15" s="182"/>
      <c r="ABX15" s="182"/>
      <c r="ABY15" s="182"/>
      <c r="ABZ15" s="182"/>
      <c r="ACA15" s="182"/>
      <c r="ACB15" s="182"/>
      <c r="ACC15" s="182"/>
      <c r="ACD15" s="182"/>
      <c r="ACE15" s="182"/>
      <c r="ACF15" s="182"/>
      <c r="ACG15" s="182"/>
      <c r="ACH15" s="182"/>
      <c r="ACI15" s="182"/>
      <c r="ACJ15" s="182"/>
      <c r="ACK15" s="182"/>
      <c r="ACL15" s="182"/>
      <c r="ACM15" s="182"/>
      <c r="ACN15" s="182"/>
      <c r="ACO15" s="182"/>
      <c r="ACP15" s="182"/>
      <c r="ACQ15" s="182"/>
      <c r="ACR15" s="182"/>
      <c r="ACS15" s="182"/>
      <c r="ACT15" s="182"/>
      <c r="ACU15" s="182"/>
      <c r="ACV15" s="182"/>
      <c r="ACW15" s="182"/>
      <c r="ACX15" s="182"/>
      <c r="ACY15" s="182"/>
      <c r="ACZ15" s="182"/>
      <c r="ADA15" s="182"/>
      <c r="ADB15" s="182"/>
      <c r="ADC15" s="182"/>
      <c r="ADD15" s="182"/>
      <c r="ADE15" s="182"/>
      <c r="ADF15" s="182"/>
      <c r="ADG15" s="182"/>
      <c r="ADH15" s="182"/>
      <c r="ADI15" s="182"/>
      <c r="ADJ15" s="182"/>
      <c r="ADK15" s="182"/>
      <c r="ADL15" s="182"/>
      <c r="ADM15" s="182"/>
      <c r="ADN15" s="182"/>
      <c r="ADO15" s="182"/>
      <c r="ADP15" s="182"/>
      <c r="ADQ15" s="182"/>
      <c r="ADR15" s="182"/>
      <c r="ADS15" s="182"/>
      <c r="ADT15" s="182"/>
      <c r="ADU15" s="182"/>
      <c r="ADV15" s="182"/>
      <c r="ADW15" s="182"/>
      <c r="ADX15" s="182"/>
      <c r="ADY15" s="182"/>
      <c r="ADZ15" s="182"/>
      <c r="AEA15" s="182"/>
      <c r="AEB15" s="182"/>
      <c r="AEC15" s="182"/>
      <c r="AED15" s="182"/>
      <c r="AEE15" s="182"/>
      <c r="AEF15" s="182"/>
      <c r="AEG15" s="182"/>
      <c r="AEH15" s="182"/>
      <c r="AEI15" s="182"/>
      <c r="AEJ15" s="182"/>
      <c r="AEK15" s="182"/>
      <c r="AEL15" s="182"/>
      <c r="AEM15" s="182"/>
      <c r="AEN15" s="182"/>
      <c r="AEO15" s="182"/>
      <c r="AEP15" s="182"/>
      <c r="AEQ15" s="182"/>
      <c r="AER15" s="182"/>
      <c r="AES15" s="182"/>
      <c r="AET15" s="182"/>
      <c r="AEU15" s="182"/>
      <c r="AEV15" s="182"/>
      <c r="AEW15" s="182"/>
      <c r="AEX15" s="182"/>
      <c r="AEY15" s="182"/>
      <c r="AEZ15" s="182"/>
      <c r="AFA15" s="182"/>
      <c r="AFB15" s="182"/>
      <c r="AFC15" s="182"/>
      <c r="AFD15" s="182"/>
      <c r="AFE15" s="182"/>
      <c r="AFF15" s="182"/>
      <c r="AFG15" s="182"/>
      <c r="AFH15" s="182"/>
      <c r="AFI15" s="182"/>
      <c r="AFJ15" s="182"/>
      <c r="AFK15" s="182"/>
      <c r="AFL15" s="182"/>
      <c r="AFM15" s="182"/>
      <c r="AFN15" s="182"/>
      <c r="AFO15" s="182"/>
      <c r="AFP15" s="182"/>
      <c r="AFQ15" s="182"/>
      <c r="AFR15" s="182"/>
      <c r="AFS15" s="182"/>
      <c r="AFT15" s="182"/>
      <c r="AFU15" s="182"/>
      <c r="AFV15" s="182"/>
      <c r="AFW15" s="182"/>
      <c r="AFX15" s="182"/>
      <c r="AFY15" s="182"/>
      <c r="AFZ15" s="182"/>
      <c r="AGA15" s="182"/>
      <c r="AGB15" s="182"/>
      <c r="AGC15" s="182"/>
      <c r="AGD15" s="182"/>
      <c r="AGE15" s="182"/>
      <c r="AGF15" s="182"/>
      <c r="AGG15" s="182"/>
      <c r="AGH15" s="182"/>
      <c r="AGI15" s="182"/>
      <c r="AGJ15" s="182"/>
      <c r="AGK15" s="182"/>
      <c r="AGL15" s="182"/>
      <c r="AGM15" s="182"/>
      <c r="AGN15" s="182"/>
      <c r="AGO15" s="182"/>
      <c r="AGP15" s="182"/>
      <c r="AGQ15" s="182"/>
      <c r="AGR15" s="182"/>
      <c r="AGS15" s="182"/>
      <c r="AGT15" s="182"/>
      <c r="AGU15" s="182"/>
      <c r="AGV15" s="182"/>
      <c r="AGW15" s="182"/>
      <c r="AGX15" s="182"/>
      <c r="AGY15" s="182"/>
      <c r="AGZ15" s="182"/>
      <c r="AHA15" s="182"/>
      <c r="AHB15" s="182"/>
      <c r="AHC15" s="182"/>
      <c r="AHD15" s="182"/>
      <c r="AHE15" s="182"/>
      <c r="AHF15" s="182"/>
      <c r="AHG15" s="182"/>
      <c r="AHH15" s="182"/>
      <c r="AHI15" s="182"/>
      <c r="AHJ15" s="182"/>
      <c r="AHK15" s="182"/>
      <c r="AHL15" s="182"/>
      <c r="AHM15" s="182"/>
      <c r="AHN15" s="182"/>
      <c r="AHO15" s="182"/>
      <c r="AHP15" s="182"/>
      <c r="AHQ15" s="182"/>
      <c r="AHR15" s="182"/>
      <c r="AHS15" s="182"/>
      <c r="AHT15" s="182"/>
      <c r="AHU15" s="182"/>
      <c r="AHV15" s="182"/>
      <c r="AHW15" s="182"/>
      <c r="AHX15" s="182"/>
      <c r="AHY15" s="182"/>
      <c r="AHZ15" s="182"/>
      <c r="AIA15" s="182"/>
      <c r="AIB15" s="182"/>
      <c r="AIC15" s="182"/>
      <c r="AID15" s="182"/>
      <c r="AIE15" s="182"/>
      <c r="AIF15" s="182"/>
      <c r="AIG15" s="182"/>
      <c r="AIH15" s="182"/>
      <c r="AII15" s="182"/>
      <c r="AIJ15" s="182"/>
      <c r="AIK15" s="182"/>
      <c r="AIL15" s="182"/>
      <c r="AIM15" s="182"/>
      <c r="AIN15" s="182"/>
      <c r="AIO15" s="182"/>
      <c r="AIP15" s="182"/>
      <c r="AIQ15" s="182"/>
      <c r="AIR15" s="182"/>
      <c r="AIS15" s="182"/>
      <c r="AIT15" s="182"/>
      <c r="AIU15" s="182"/>
      <c r="AIV15" s="182"/>
      <c r="AIW15" s="182"/>
      <c r="AIX15" s="182"/>
      <c r="AIY15" s="182"/>
      <c r="AIZ15" s="182"/>
      <c r="AJA15" s="182"/>
      <c r="AJB15" s="182"/>
      <c r="AJC15" s="182"/>
      <c r="AJD15" s="182"/>
      <c r="AJE15" s="182"/>
      <c r="AJF15" s="182"/>
      <c r="AJG15" s="182"/>
      <c r="AJH15" s="182"/>
      <c r="AJI15" s="182"/>
      <c r="AJJ15" s="182"/>
      <c r="AJK15" s="182"/>
      <c r="AJL15" s="182"/>
      <c r="AJM15" s="182"/>
      <c r="AJN15" s="182"/>
      <c r="AJO15" s="182"/>
      <c r="AJP15" s="182"/>
      <c r="AJQ15" s="182"/>
      <c r="AJR15" s="182"/>
      <c r="AJS15" s="182"/>
      <c r="AJT15" s="182"/>
      <c r="AJU15" s="182"/>
      <c r="AJV15" s="182"/>
      <c r="AJW15" s="182"/>
      <c r="AJX15" s="182"/>
      <c r="AJY15" s="182"/>
      <c r="AJZ15" s="182"/>
      <c r="AKA15" s="182"/>
      <c r="AKB15" s="182"/>
      <c r="AKC15" s="182"/>
      <c r="AKD15" s="182"/>
      <c r="AKE15" s="182"/>
      <c r="AKF15" s="182"/>
      <c r="AKG15" s="182"/>
      <c r="AKH15" s="182"/>
      <c r="AKI15" s="182"/>
      <c r="AKJ15" s="182"/>
      <c r="AKK15" s="182"/>
      <c r="AKL15" s="182"/>
      <c r="AKM15" s="182"/>
      <c r="AKN15" s="182"/>
      <c r="AKO15" s="182"/>
      <c r="AKP15" s="182"/>
      <c r="AKQ15" s="182"/>
      <c r="AKR15" s="182"/>
      <c r="AKS15" s="182"/>
      <c r="AKT15" s="182"/>
      <c r="AKU15" s="182"/>
      <c r="AKV15" s="182"/>
      <c r="AKW15" s="182"/>
      <c r="AKX15" s="182"/>
      <c r="AKY15" s="182"/>
      <c r="AKZ15" s="182"/>
      <c r="ALA15" s="182"/>
      <c r="ALB15" s="182"/>
      <c r="ALC15" s="182"/>
      <c r="ALD15" s="182"/>
      <c r="ALE15" s="182"/>
      <c r="ALF15" s="182"/>
      <c r="ALG15" s="182"/>
      <c r="ALH15" s="182"/>
      <c r="ALI15" s="182"/>
      <c r="ALJ15" s="182"/>
      <c r="ALK15" s="182"/>
      <c r="ALL15" s="182"/>
      <c r="ALM15" s="182"/>
      <c r="ALN15" s="182"/>
      <c r="ALO15" s="182"/>
      <c r="ALP15" s="182"/>
      <c r="ALQ15" s="182"/>
      <c r="ALR15" s="182"/>
    </row>
    <row r="16" spans="1:1006" s="183" customFormat="1" ht="25.5" x14ac:dyDescent="0.25">
      <c r="A16" s="15">
        <v>10</v>
      </c>
      <c r="B16" s="16" t="s">
        <v>15</v>
      </c>
      <c r="C16" s="18">
        <f>SUM(C17:C20)</f>
        <v>125</v>
      </c>
      <c r="D16" s="18">
        <f t="shared" ref="D16:AG16" si="5">SUM(D17:D20)</f>
        <v>280</v>
      </c>
      <c r="E16" s="18">
        <f t="shared" si="5"/>
        <v>135</v>
      </c>
      <c r="F16" s="18">
        <f t="shared" si="5"/>
        <v>0</v>
      </c>
      <c r="G16" s="18">
        <f t="shared" si="5"/>
        <v>0</v>
      </c>
      <c r="H16" s="18">
        <f t="shared" si="5"/>
        <v>0</v>
      </c>
      <c r="I16" s="18">
        <f t="shared" si="5"/>
        <v>0</v>
      </c>
      <c r="J16" s="18">
        <f t="shared" si="5"/>
        <v>0</v>
      </c>
      <c r="K16" s="18">
        <f t="shared" si="5"/>
        <v>0</v>
      </c>
      <c r="L16" s="18">
        <f t="shared" si="5"/>
        <v>0</v>
      </c>
      <c r="M16" s="18">
        <f t="shared" si="5"/>
        <v>0</v>
      </c>
      <c r="N16" s="18">
        <f t="shared" si="5"/>
        <v>0</v>
      </c>
      <c r="O16" s="18">
        <f t="shared" si="5"/>
        <v>0</v>
      </c>
      <c r="P16" s="18">
        <f t="shared" si="5"/>
        <v>0</v>
      </c>
      <c r="Q16" s="18">
        <f t="shared" si="5"/>
        <v>0</v>
      </c>
      <c r="R16" s="18">
        <f t="shared" si="5"/>
        <v>0</v>
      </c>
      <c r="S16" s="18">
        <f t="shared" si="5"/>
        <v>0</v>
      </c>
      <c r="T16" s="18">
        <f t="shared" si="5"/>
        <v>0</v>
      </c>
      <c r="U16" s="18">
        <f t="shared" si="5"/>
        <v>0</v>
      </c>
      <c r="V16" s="18">
        <f t="shared" si="5"/>
        <v>0</v>
      </c>
      <c r="W16" s="18">
        <f t="shared" si="5"/>
        <v>0</v>
      </c>
      <c r="X16" s="18">
        <f t="shared" si="5"/>
        <v>0</v>
      </c>
      <c r="Y16" s="18">
        <f t="shared" si="5"/>
        <v>0</v>
      </c>
      <c r="Z16" s="18">
        <f t="shared" si="5"/>
        <v>0</v>
      </c>
      <c r="AA16" s="18">
        <f t="shared" si="5"/>
        <v>0</v>
      </c>
      <c r="AB16" s="18">
        <f t="shared" si="5"/>
        <v>0</v>
      </c>
      <c r="AC16" s="18">
        <f t="shared" si="5"/>
        <v>0</v>
      </c>
      <c r="AD16" s="18">
        <f t="shared" si="5"/>
        <v>0</v>
      </c>
      <c r="AE16" s="18">
        <f t="shared" si="5"/>
        <v>0</v>
      </c>
      <c r="AF16" s="18">
        <f t="shared" si="5"/>
        <v>0</v>
      </c>
      <c r="AG16" s="18">
        <f t="shared" si="5"/>
        <v>0</v>
      </c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  <c r="IL16" s="182"/>
      <c r="IM16" s="182"/>
      <c r="IN16" s="182"/>
      <c r="IO16" s="182"/>
      <c r="IP16" s="182"/>
      <c r="IQ16" s="182"/>
      <c r="IR16" s="182"/>
      <c r="IS16" s="182"/>
      <c r="IT16" s="182"/>
      <c r="IU16" s="182"/>
      <c r="IV16" s="182"/>
      <c r="IW16" s="182"/>
      <c r="IX16" s="182"/>
      <c r="IY16" s="182"/>
      <c r="IZ16" s="182"/>
      <c r="JA16" s="182"/>
      <c r="JB16" s="182"/>
      <c r="JC16" s="182"/>
      <c r="JD16" s="182"/>
      <c r="JE16" s="182"/>
      <c r="JF16" s="182"/>
      <c r="JG16" s="182"/>
      <c r="JH16" s="182"/>
      <c r="JI16" s="182"/>
      <c r="JJ16" s="182"/>
      <c r="JK16" s="182"/>
      <c r="JL16" s="182"/>
      <c r="JM16" s="182"/>
      <c r="JN16" s="182"/>
      <c r="JO16" s="182"/>
      <c r="JP16" s="182"/>
      <c r="JQ16" s="182"/>
      <c r="JR16" s="182"/>
      <c r="JS16" s="182"/>
      <c r="JT16" s="182"/>
      <c r="JU16" s="182"/>
      <c r="JV16" s="182"/>
      <c r="JW16" s="182"/>
      <c r="JX16" s="182"/>
      <c r="JY16" s="182"/>
      <c r="JZ16" s="182"/>
      <c r="KA16" s="182"/>
      <c r="KB16" s="182"/>
      <c r="KC16" s="182"/>
      <c r="KD16" s="182"/>
      <c r="KE16" s="182"/>
      <c r="KF16" s="182"/>
      <c r="KG16" s="182"/>
      <c r="KH16" s="182"/>
      <c r="KI16" s="182"/>
      <c r="KJ16" s="182"/>
      <c r="KK16" s="182"/>
      <c r="KL16" s="182"/>
      <c r="KM16" s="182"/>
      <c r="KN16" s="182"/>
      <c r="KO16" s="182"/>
      <c r="KP16" s="182"/>
      <c r="KQ16" s="182"/>
      <c r="KR16" s="182"/>
      <c r="KS16" s="182"/>
      <c r="KT16" s="182"/>
      <c r="KU16" s="182"/>
      <c r="KV16" s="182"/>
      <c r="KW16" s="182"/>
      <c r="KX16" s="182"/>
      <c r="KY16" s="182"/>
      <c r="KZ16" s="182"/>
      <c r="LA16" s="182"/>
      <c r="LB16" s="182"/>
      <c r="LC16" s="182"/>
      <c r="LD16" s="182"/>
      <c r="LE16" s="182"/>
      <c r="LF16" s="182"/>
      <c r="LG16" s="182"/>
      <c r="LH16" s="182"/>
      <c r="LI16" s="182"/>
      <c r="LJ16" s="182"/>
      <c r="LK16" s="182"/>
      <c r="LL16" s="182"/>
      <c r="LM16" s="182"/>
      <c r="LN16" s="182"/>
      <c r="LO16" s="182"/>
      <c r="LP16" s="182"/>
      <c r="LQ16" s="182"/>
      <c r="LR16" s="182"/>
      <c r="LS16" s="182"/>
      <c r="LT16" s="182"/>
      <c r="LU16" s="182"/>
      <c r="LV16" s="182"/>
      <c r="LW16" s="182"/>
      <c r="LX16" s="182"/>
      <c r="LY16" s="182"/>
      <c r="LZ16" s="182"/>
      <c r="MA16" s="182"/>
      <c r="MB16" s="182"/>
      <c r="MC16" s="182"/>
      <c r="MD16" s="182"/>
      <c r="ME16" s="182"/>
      <c r="MF16" s="182"/>
      <c r="MG16" s="182"/>
      <c r="MH16" s="182"/>
      <c r="MI16" s="182"/>
      <c r="MJ16" s="182"/>
      <c r="MK16" s="182"/>
      <c r="ML16" s="182"/>
      <c r="MM16" s="182"/>
      <c r="MN16" s="182"/>
      <c r="MO16" s="182"/>
      <c r="MP16" s="182"/>
      <c r="MQ16" s="182"/>
      <c r="MR16" s="182"/>
      <c r="MS16" s="182"/>
      <c r="MT16" s="182"/>
      <c r="MU16" s="182"/>
      <c r="MV16" s="182"/>
      <c r="MW16" s="182"/>
      <c r="MX16" s="182"/>
      <c r="MY16" s="182"/>
      <c r="MZ16" s="182"/>
      <c r="NA16" s="182"/>
      <c r="NB16" s="182"/>
      <c r="NC16" s="182"/>
      <c r="ND16" s="182"/>
      <c r="NE16" s="182"/>
      <c r="NF16" s="182"/>
      <c r="NG16" s="182"/>
      <c r="NH16" s="182"/>
      <c r="NI16" s="182"/>
      <c r="NJ16" s="182"/>
      <c r="NK16" s="182"/>
      <c r="NL16" s="182"/>
      <c r="NM16" s="182"/>
      <c r="NN16" s="182"/>
      <c r="NO16" s="182"/>
      <c r="NP16" s="182"/>
      <c r="NQ16" s="182"/>
      <c r="NR16" s="182"/>
      <c r="NS16" s="182"/>
      <c r="NT16" s="182"/>
      <c r="NU16" s="182"/>
      <c r="NV16" s="182"/>
      <c r="NW16" s="182"/>
      <c r="NX16" s="182"/>
      <c r="NY16" s="182"/>
      <c r="NZ16" s="182"/>
      <c r="OA16" s="182"/>
      <c r="OB16" s="182"/>
      <c r="OC16" s="182"/>
      <c r="OD16" s="182"/>
      <c r="OE16" s="182"/>
      <c r="OF16" s="182"/>
      <c r="OG16" s="182"/>
      <c r="OH16" s="182"/>
      <c r="OI16" s="182"/>
      <c r="OJ16" s="182"/>
      <c r="OK16" s="182"/>
      <c r="OL16" s="182"/>
      <c r="OM16" s="182"/>
      <c r="ON16" s="182"/>
      <c r="OO16" s="182"/>
      <c r="OP16" s="182"/>
      <c r="OQ16" s="182"/>
      <c r="OR16" s="182"/>
      <c r="OS16" s="182"/>
      <c r="OT16" s="182"/>
      <c r="OU16" s="182"/>
      <c r="OV16" s="182"/>
      <c r="OW16" s="182"/>
      <c r="OX16" s="182"/>
      <c r="OY16" s="182"/>
      <c r="OZ16" s="182"/>
      <c r="PA16" s="182"/>
      <c r="PB16" s="182"/>
      <c r="PC16" s="182"/>
      <c r="PD16" s="182"/>
      <c r="PE16" s="182"/>
      <c r="PF16" s="182"/>
      <c r="PG16" s="182"/>
      <c r="PH16" s="182"/>
      <c r="PI16" s="182"/>
      <c r="PJ16" s="182"/>
      <c r="PK16" s="182"/>
      <c r="PL16" s="182"/>
      <c r="PM16" s="182"/>
      <c r="PN16" s="182"/>
      <c r="PO16" s="182"/>
      <c r="PP16" s="182"/>
      <c r="PQ16" s="182"/>
      <c r="PR16" s="182"/>
      <c r="PS16" s="182"/>
      <c r="PT16" s="182"/>
      <c r="PU16" s="182"/>
      <c r="PV16" s="182"/>
      <c r="PW16" s="182"/>
      <c r="PX16" s="182"/>
      <c r="PY16" s="182"/>
      <c r="PZ16" s="182"/>
      <c r="QA16" s="182"/>
      <c r="QB16" s="182"/>
      <c r="QC16" s="182"/>
      <c r="QD16" s="182"/>
      <c r="QE16" s="182"/>
      <c r="QF16" s="182"/>
      <c r="QG16" s="182"/>
      <c r="QH16" s="182"/>
      <c r="QI16" s="182"/>
      <c r="QJ16" s="182"/>
      <c r="QK16" s="182"/>
      <c r="QL16" s="182"/>
      <c r="QM16" s="182"/>
      <c r="QN16" s="182"/>
      <c r="QO16" s="182"/>
      <c r="QP16" s="182"/>
      <c r="QQ16" s="182"/>
      <c r="QR16" s="182"/>
      <c r="QS16" s="182"/>
      <c r="QT16" s="182"/>
      <c r="QU16" s="182"/>
      <c r="QV16" s="182"/>
      <c r="QW16" s="182"/>
      <c r="QX16" s="182"/>
      <c r="QY16" s="182"/>
      <c r="QZ16" s="182"/>
      <c r="RA16" s="182"/>
      <c r="RB16" s="182"/>
      <c r="RC16" s="182"/>
      <c r="RD16" s="182"/>
      <c r="RE16" s="182"/>
      <c r="RF16" s="182"/>
      <c r="RG16" s="182"/>
      <c r="RH16" s="182"/>
      <c r="RI16" s="182"/>
      <c r="RJ16" s="182"/>
      <c r="RK16" s="182"/>
      <c r="RL16" s="182"/>
      <c r="RM16" s="182"/>
      <c r="RN16" s="182"/>
      <c r="RO16" s="182"/>
      <c r="RP16" s="182"/>
      <c r="RQ16" s="182"/>
      <c r="RR16" s="182"/>
      <c r="RS16" s="182"/>
      <c r="RT16" s="182"/>
      <c r="RU16" s="182"/>
      <c r="RV16" s="182"/>
      <c r="RW16" s="182"/>
      <c r="RX16" s="182"/>
      <c r="RY16" s="182"/>
      <c r="RZ16" s="182"/>
      <c r="SA16" s="182"/>
      <c r="SB16" s="182"/>
      <c r="SC16" s="182"/>
      <c r="SD16" s="182"/>
      <c r="SE16" s="182"/>
      <c r="SF16" s="182"/>
      <c r="SG16" s="182"/>
      <c r="SH16" s="182"/>
      <c r="SI16" s="182"/>
      <c r="SJ16" s="182"/>
      <c r="SK16" s="182"/>
      <c r="SL16" s="182"/>
      <c r="SM16" s="182"/>
      <c r="SN16" s="182"/>
      <c r="SO16" s="182"/>
      <c r="SP16" s="182"/>
      <c r="SQ16" s="182"/>
      <c r="SR16" s="182"/>
      <c r="SS16" s="182"/>
      <c r="ST16" s="182"/>
      <c r="SU16" s="182"/>
      <c r="SV16" s="182"/>
      <c r="SW16" s="182"/>
      <c r="SX16" s="182"/>
      <c r="SY16" s="182"/>
      <c r="SZ16" s="182"/>
      <c r="TA16" s="182"/>
      <c r="TB16" s="182"/>
      <c r="TC16" s="182"/>
      <c r="TD16" s="182"/>
      <c r="TE16" s="182"/>
      <c r="TF16" s="182"/>
      <c r="TG16" s="182"/>
      <c r="TH16" s="182"/>
      <c r="TI16" s="182"/>
      <c r="TJ16" s="182"/>
      <c r="TK16" s="182"/>
      <c r="TL16" s="182"/>
      <c r="TM16" s="182"/>
      <c r="TN16" s="182"/>
      <c r="TO16" s="182"/>
      <c r="TP16" s="182"/>
      <c r="TQ16" s="182"/>
      <c r="TR16" s="182"/>
      <c r="TS16" s="182"/>
      <c r="TT16" s="182"/>
      <c r="TU16" s="182"/>
      <c r="TV16" s="182"/>
      <c r="TW16" s="182"/>
      <c r="TX16" s="182"/>
      <c r="TY16" s="182"/>
      <c r="TZ16" s="182"/>
      <c r="UA16" s="182"/>
      <c r="UB16" s="182"/>
      <c r="UC16" s="182"/>
      <c r="UD16" s="182"/>
      <c r="UE16" s="182"/>
      <c r="UF16" s="182"/>
      <c r="UG16" s="182"/>
      <c r="UH16" s="182"/>
      <c r="UI16" s="182"/>
      <c r="UJ16" s="182"/>
      <c r="UK16" s="182"/>
      <c r="UL16" s="182"/>
      <c r="UM16" s="182"/>
      <c r="UN16" s="182"/>
      <c r="UO16" s="182"/>
      <c r="UP16" s="182"/>
      <c r="UQ16" s="182"/>
      <c r="UR16" s="182"/>
      <c r="US16" s="182"/>
      <c r="UT16" s="182"/>
      <c r="UU16" s="182"/>
      <c r="UV16" s="182"/>
      <c r="UW16" s="182"/>
      <c r="UX16" s="182"/>
      <c r="UY16" s="182"/>
      <c r="UZ16" s="182"/>
      <c r="VA16" s="182"/>
      <c r="VB16" s="182"/>
      <c r="VC16" s="182"/>
      <c r="VD16" s="182"/>
      <c r="VE16" s="182"/>
      <c r="VF16" s="182"/>
      <c r="VG16" s="182"/>
      <c r="VH16" s="182"/>
      <c r="VI16" s="182"/>
      <c r="VJ16" s="182"/>
      <c r="VK16" s="182"/>
      <c r="VL16" s="182"/>
      <c r="VM16" s="182"/>
      <c r="VN16" s="182"/>
      <c r="VO16" s="182"/>
      <c r="VP16" s="182"/>
      <c r="VQ16" s="182"/>
      <c r="VR16" s="182"/>
      <c r="VS16" s="182"/>
      <c r="VT16" s="182"/>
      <c r="VU16" s="182"/>
      <c r="VV16" s="182"/>
      <c r="VW16" s="182"/>
      <c r="VX16" s="182"/>
      <c r="VY16" s="182"/>
      <c r="VZ16" s="182"/>
      <c r="WA16" s="182"/>
      <c r="WB16" s="182"/>
      <c r="WC16" s="182"/>
      <c r="WD16" s="182"/>
      <c r="WE16" s="182"/>
      <c r="WF16" s="182"/>
      <c r="WG16" s="182"/>
      <c r="WH16" s="182"/>
      <c r="WI16" s="182"/>
      <c r="WJ16" s="182"/>
      <c r="WK16" s="182"/>
      <c r="WL16" s="182"/>
      <c r="WM16" s="182"/>
      <c r="WN16" s="182"/>
      <c r="WO16" s="182"/>
      <c r="WP16" s="182"/>
      <c r="WQ16" s="182"/>
      <c r="WR16" s="182"/>
      <c r="WS16" s="182"/>
      <c r="WT16" s="182"/>
      <c r="WU16" s="182"/>
      <c r="WV16" s="182"/>
      <c r="WW16" s="182"/>
      <c r="WX16" s="182"/>
      <c r="WY16" s="182"/>
      <c r="WZ16" s="182"/>
      <c r="XA16" s="182"/>
      <c r="XB16" s="182"/>
      <c r="XC16" s="182"/>
      <c r="XD16" s="182"/>
      <c r="XE16" s="182"/>
      <c r="XF16" s="182"/>
      <c r="XG16" s="182"/>
      <c r="XH16" s="182"/>
      <c r="XI16" s="182"/>
      <c r="XJ16" s="182"/>
      <c r="XK16" s="182"/>
      <c r="XL16" s="182"/>
      <c r="XM16" s="182"/>
      <c r="XN16" s="182"/>
      <c r="XO16" s="182"/>
      <c r="XP16" s="182"/>
      <c r="XQ16" s="182"/>
      <c r="XR16" s="182"/>
      <c r="XS16" s="182"/>
      <c r="XT16" s="182"/>
      <c r="XU16" s="182"/>
      <c r="XV16" s="182"/>
      <c r="XW16" s="182"/>
      <c r="XX16" s="182"/>
      <c r="XY16" s="182"/>
      <c r="XZ16" s="182"/>
      <c r="YA16" s="182"/>
      <c r="YB16" s="182"/>
      <c r="YC16" s="182"/>
      <c r="YD16" s="182"/>
      <c r="YE16" s="182"/>
      <c r="YF16" s="182"/>
      <c r="YG16" s="182"/>
      <c r="YH16" s="182"/>
      <c r="YI16" s="182"/>
      <c r="YJ16" s="182"/>
      <c r="YK16" s="182"/>
      <c r="YL16" s="182"/>
      <c r="YM16" s="182"/>
      <c r="YN16" s="182"/>
      <c r="YO16" s="182"/>
      <c r="YP16" s="182"/>
      <c r="YQ16" s="182"/>
      <c r="YR16" s="182"/>
      <c r="YS16" s="182"/>
      <c r="YT16" s="182"/>
      <c r="YU16" s="182"/>
      <c r="YV16" s="182"/>
      <c r="YW16" s="182"/>
      <c r="YX16" s="182"/>
      <c r="YY16" s="182"/>
      <c r="YZ16" s="182"/>
      <c r="ZA16" s="182"/>
      <c r="ZB16" s="182"/>
      <c r="ZC16" s="182"/>
      <c r="ZD16" s="182"/>
      <c r="ZE16" s="182"/>
      <c r="ZF16" s="182"/>
      <c r="ZG16" s="182"/>
      <c r="ZH16" s="182"/>
      <c r="ZI16" s="182"/>
      <c r="ZJ16" s="182"/>
      <c r="ZK16" s="182"/>
      <c r="ZL16" s="182"/>
      <c r="ZM16" s="182"/>
      <c r="ZN16" s="182"/>
      <c r="ZO16" s="182"/>
      <c r="ZP16" s="182"/>
      <c r="ZQ16" s="182"/>
      <c r="ZR16" s="182"/>
      <c r="ZS16" s="182"/>
      <c r="ZT16" s="182"/>
      <c r="ZU16" s="182"/>
      <c r="ZV16" s="182"/>
      <c r="ZW16" s="182"/>
      <c r="ZX16" s="182"/>
      <c r="ZY16" s="182"/>
      <c r="ZZ16" s="182"/>
      <c r="AAA16" s="182"/>
      <c r="AAB16" s="182"/>
      <c r="AAC16" s="182"/>
      <c r="AAD16" s="182"/>
      <c r="AAE16" s="182"/>
      <c r="AAF16" s="182"/>
      <c r="AAG16" s="182"/>
      <c r="AAH16" s="182"/>
      <c r="AAI16" s="182"/>
      <c r="AAJ16" s="182"/>
      <c r="AAK16" s="182"/>
      <c r="AAL16" s="182"/>
      <c r="AAM16" s="182"/>
      <c r="AAN16" s="182"/>
      <c r="AAO16" s="182"/>
      <c r="AAP16" s="182"/>
      <c r="AAQ16" s="182"/>
      <c r="AAR16" s="182"/>
      <c r="AAS16" s="182"/>
      <c r="AAT16" s="182"/>
      <c r="AAU16" s="182"/>
      <c r="AAV16" s="182"/>
      <c r="AAW16" s="182"/>
      <c r="AAX16" s="182"/>
      <c r="AAY16" s="182"/>
      <c r="AAZ16" s="182"/>
      <c r="ABA16" s="182"/>
      <c r="ABB16" s="182"/>
      <c r="ABC16" s="182"/>
      <c r="ABD16" s="182"/>
      <c r="ABE16" s="182"/>
      <c r="ABF16" s="182"/>
      <c r="ABG16" s="182"/>
      <c r="ABH16" s="182"/>
      <c r="ABI16" s="182"/>
      <c r="ABJ16" s="182"/>
      <c r="ABK16" s="182"/>
      <c r="ABL16" s="182"/>
      <c r="ABM16" s="182"/>
      <c r="ABN16" s="182"/>
      <c r="ABO16" s="182"/>
      <c r="ABP16" s="182"/>
      <c r="ABQ16" s="182"/>
      <c r="ABR16" s="182"/>
      <c r="ABS16" s="182"/>
      <c r="ABT16" s="182"/>
      <c r="ABU16" s="182"/>
      <c r="ABV16" s="182"/>
      <c r="ABW16" s="182"/>
      <c r="ABX16" s="182"/>
      <c r="ABY16" s="182"/>
      <c r="ABZ16" s="182"/>
      <c r="ACA16" s="182"/>
      <c r="ACB16" s="182"/>
      <c r="ACC16" s="182"/>
      <c r="ACD16" s="182"/>
      <c r="ACE16" s="182"/>
      <c r="ACF16" s="182"/>
      <c r="ACG16" s="182"/>
      <c r="ACH16" s="182"/>
      <c r="ACI16" s="182"/>
      <c r="ACJ16" s="182"/>
      <c r="ACK16" s="182"/>
      <c r="ACL16" s="182"/>
      <c r="ACM16" s="182"/>
      <c r="ACN16" s="182"/>
      <c r="ACO16" s="182"/>
      <c r="ACP16" s="182"/>
      <c r="ACQ16" s="182"/>
      <c r="ACR16" s="182"/>
      <c r="ACS16" s="182"/>
      <c r="ACT16" s="182"/>
      <c r="ACU16" s="182"/>
      <c r="ACV16" s="182"/>
      <c r="ACW16" s="182"/>
      <c r="ACX16" s="182"/>
      <c r="ACY16" s="182"/>
      <c r="ACZ16" s="182"/>
      <c r="ADA16" s="182"/>
      <c r="ADB16" s="182"/>
      <c r="ADC16" s="182"/>
      <c r="ADD16" s="182"/>
      <c r="ADE16" s="182"/>
      <c r="ADF16" s="182"/>
      <c r="ADG16" s="182"/>
      <c r="ADH16" s="182"/>
      <c r="ADI16" s="182"/>
      <c r="ADJ16" s="182"/>
      <c r="ADK16" s="182"/>
      <c r="ADL16" s="182"/>
      <c r="ADM16" s="182"/>
      <c r="ADN16" s="182"/>
      <c r="ADO16" s="182"/>
      <c r="ADP16" s="182"/>
      <c r="ADQ16" s="182"/>
      <c r="ADR16" s="182"/>
      <c r="ADS16" s="182"/>
      <c r="ADT16" s="182"/>
      <c r="ADU16" s="182"/>
      <c r="ADV16" s="182"/>
      <c r="ADW16" s="182"/>
      <c r="ADX16" s="182"/>
      <c r="ADY16" s="182"/>
      <c r="ADZ16" s="182"/>
      <c r="AEA16" s="182"/>
      <c r="AEB16" s="182"/>
      <c r="AEC16" s="182"/>
      <c r="AED16" s="182"/>
      <c r="AEE16" s="182"/>
      <c r="AEF16" s="182"/>
      <c r="AEG16" s="182"/>
      <c r="AEH16" s="182"/>
      <c r="AEI16" s="182"/>
      <c r="AEJ16" s="182"/>
      <c r="AEK16" s="182"/>
      <c r="AEL16" s="182"/>
      <c r="AEM16" s="182"/>
      <c r="AEN16" s="182"/>
      <c r="AEO16" s="182"/>
      <c r="AEP16" s="182"/>
      <c r="AEQ16" s="182"/>
      <c r="AER16" s="182"/>
      <c r="AES16" s="182"/>
      <c r="AET16" s="182"/>
      <c r="AEU16" s="182"/>
      <c r="AEV16" s="182"/>
      <c r="AEW16" s="182"/>
      <c r="AEX16" s="182"/>
      <c r="AEY16" s="182"/>
      <c r="AEZ16" s="182"/>
      <c r="AFA16" s="182"/>
      <c r="AFB16" s="182"/>
      <c r="AFC16" s="182"/>
      <c r="AFD16" s="182"/>
      <c r="AFE16" s="182"/>
      <c r="AFF16" s="182"/>
      <c r="AFG16" s="182"/>
      <c r="AFH16" s="182"/>
      <c r="AFI16" s="182"/>
      <c r="AFJ16" s="182"/>
      <c r="AFK16" s="182"/>
      <c r="AFL16" s="182"/>
      <c r="AFM16" s="182"/>
      <c r="AFN16" s="182"/>
      <c r="AFO16" s="182"/>
      <c r="AFP16" s="182"/>
      <c r="AFQ16" s="182"/>
      <c r="AFR16" s="182"/>
      <c r="AFS16" s="182"/>
      <c r="AFT16" s="182"/>
      <c r="AFU16" s="182"/>
      <c r="AFV16" s="182"/>
      <c r="AFW16" s="182"/>
      <c r="AFX16" s="182"/>
      <c r="AFY16" s="182"/>
      <c r="AFZ16" s="182"/>
      <c r="AGA16" s="182"/>
      <c r="AGB16" s="182"/>
      <c r="AGC16" s="182"/>
      <c r="AGD16" s="182"/>
      <c r="AGE16" s="182"/>
      <c r="AGF16" s="182"/>
      <c r="AGG16" s="182"/>
      <c r="AGH16" s="182"/>
      <c r="AGI16" s="182"/>
      <c r="AGJ16" s="182"/>
      <c r="AGK16" s="182"/>
      <c r="AGL16" s="182"/>
      <c r="AGM16" s="182"/>
      <c r="AGN16" s="182"/>
      <c r="AGO16" s="182"/>
      <c r="AGP16" s="182"/>
      <c r="AGQ16" s="182"/>
      <c r="AGR16" s="182"/>
      <c r="AGS16" s="182"/>
      <c r="AGT16" s="182"/>
      <c r="AGU16" s="182"/>
      <c r="AGV16" s="182"/>
      <c r="AGW16" s="182"/>
      <c r="AGX16" s="182"/>
      <c r="AGY16" s="182"/>
      <c r="AGZ16" s="182"/>
      <c r="AHA16" s="182"/>
      <c r="AHB16" s="182"/>
      <c r="AHC16" s="182"/>
      <c r="AHD16" s="182"/>
      <c r="AHE16" s="182"/>
      <c r="AHF16" s="182"/>
      <c r="AHG16" s="182"/>
      <c r="AHH16" s="182"/>
      <c r="AHI16" s="182"/>
      <c r="AHJ16" s="182"/>
      <c r="AHK16" s="182"/>
      <c r="AHL16" s="182"/>
      <c r="AHM16" s="182"/>
      <c r="AHN16" s="182"/>
      <c r="AHO16" s="182"/>
      <c r="AHP16" s="182"/>
      <c r="AHQ16" s="182"/>
      <c r="AHR16" s="182"/>
      <c r="AHS16" s="182"/>
      <c r="AHT16" s="182"/>
      <c r="AHU16" s="182"/>
      <c r="AHV16" s="182"/>
      <c r="AHW16" s="182"/>
      <c r="AHX16" s="182"/>
      <c r="AHY16" s="182"/>
      <c r="AHZ16" s="182"/>
      <c r="AIA16" s="182"/>
      <c r="AIB16" s="182"/>
      <c r="AIC16" s="182"/>
      <c r="AID16" s="182"/>
      <c r="AIE16" s="182"/>
      <c r="AIF16" s="182"/>
      <c r="AIG16" s="182"/>
      <c r="AIH16" s="182"/>
      <c r="AII16" s="182"/>
      <c r="AIJ16" s="182"/>
      <c r="AIK16" s="182"/>
      <c r="AIL16" s="182"/>
      <c r="AIM16" s="182"/>
      <c r="AIN16" s="182"/>
      <c r="AIO16" s="182"/>
      <c r="AIP16" s="182"/>
      <c r="AIQ16" s="182"/>
      <c r="AIR16" s="182"/>
      <c r="AIS16" s="182"/>
      <c r="AIT16" s="182"/>
      <c r="AIU16" s="182"/>
      <c r="AIV16" s="182"/>
      <c r="AIW16" s="182"/>
      <c r="AIX16" s="182"/>
      <c r="AIY16" s="182"/>
      <c r="AIZ16" s="182"/>
      <c r="AJA16" s="182"/>
      <c r="AJB16" s="182"/>
      <c r="AJC16" s="182"/>
      <c r="AJD16" s="182"/>
      <c r="AJE16" s="182"/>
      <c r="AJF16" s="182"/>
      <c r="AJG16" s="182"/>
      <c r="AJH16" s="182"/>
      <c r="AJI16" s="182"/>
      <c r="AJJ16" s="182"/>
      <c r="AJK16" s="182"/>
      <c r="AJL16" s="182"/>
      <c r="AJM16" s="182"/>
      <c r="AJN16" s="182"/>
      <c r="AJO16" s="182"/>
      <c r="AJP16" s="182"/>
      <c r="AJQ16" s="182"/>
      <c r="AJR16" s="182"/>
      <c r="AJS16" s="182"/>
      <c r="AJT16" s="182"/>
      <c r="AJU16" s="182"/>
      <c r="AJV16" s="182"/>
      <c r="AJW16" s="182"/>
      <c r="AJX16" s="182"/>
      <c r="AJY16" s="182"/>
      <c r="AJZ16" s="182"/>
      <c r="AKA16" s="182"/>
      <c r="AKB16" s="182"/>
      <c r="AKC16" s="182"/>
      <c r="AKD16" s="182"/>
      <c r="AKE16" s="182"/>
      <c r="AKF16" s="182"/>
      <c r="AKG16" s="182"/>
      <c r="AKH16" s="182"/>
      <c r="AKI16" s="182"/>
      <c r="AKJ16" s="182"/>
      <c r="AKK16" s="182"/>
      <c r="AKL16" s="182"/>
      <c r="AKM16" s="182"/>
      <c r="AKN16" s="182"/>
      <c r="AKO16" s="182"/>
      <c r="AKP16" s="182"/>
      <c r="AKQ16" s="182"/>
      <c r="AKR16" s="182"/>
      <c r="AKS16" s="182"/>
      <c r="AKT16" s="182"/>
      <c r="AKU16" s="182"/>
      <c r="AKV16" s="182"/>
      <c r="AKW16" s="182"/>
      <c r="AKX16" s="182"/>
      <c r="AKY16" s="182"/>
      <c r="AKZ16" s="182"/>
      <c r="ALA16" s="182"/>
      <c r="ALB16" s="182"/>
      <c r="ALC16" s="182"/>
      <c r="ALD16" s="182"/>
      <c r="ALE16" s="182"/>
      <c r="ALF16" s="182"/>
      <c r="ALG16" s="182"/>
      <c r="ALH16" s="182"/>
      <c r="ALI16" s="182"/>
      <c r="ALJ16" s="182"/>
      <c r="ALK16" s="182"/>
      <c r="ALL16" s="182"/>
      <c r="ALM16" s="182"/>
      <c r="ALN16" s="182"/>
      <c r="ALO16" s="182"/>
      <c r="ALP16" s="182"/>
      <c r="ALQ16" s="182"/>
      <c r="ALR16" s="182"/>
    </row>
    <row r="17" spans="1:1006" s="183" customFormat="1" x14ac:dyDescent="0.25">
      <c r="A17" s="15"/>
      <c r="B17" s="19" t="s">
        <v>16</v>
      </c>
      <c r="C17" s="18">
        <f>SUM(C49,C73,C97,C126)</f>
        <v>28</v>
      </c>
      <c r="D17" s="18">
        <f t="shared" ref="D17:AG17" si="6">SUM(D49,D73,D97,D126)</f>
        <v>51</v>
      </c>
      <c r="E17" s="18">
        <f t="shared" si="6"/>
        <v>19</v>
      </c>
      <c r="F17" s="18">
        <f t="shared" si="6"/>
        <v>0</v>
      </c>
      <c r="G17" s="18">
        <f t="shared" si="6"/>
        <v>0</v>
      </c>
      <c r="H17" s="18">
        <f t="shared" si="6"/>
        <v>0</v>
      </c>
      <c r="I17" s="18">
        <f t="shared" si="6"/>
        <v>0</v>
      </c>
      <c r="J17" s="18">
        <f t="shared" si="6"/>
        <v>0</v>
      </c>
      <c r="K17" s="18">
        <f t="shared" si="6"/>
        <v>0</v>
      </c>
      <c r="L17" s="18">
        <f t="shared" si="6"/>
        <v>0</v>
      </c>
      <c r="M17" s="18">
        <f t="shared" si="6"/>
        <v>0</v>
      </c>
      <c r="N17" s="18">
        <f t="shared" si="6"/>
        <v>0</v>
      </c>
      <c r="O17" s="18">
        <f t="shared" si="6"/>
        <v>0</v>
      </c>
      <c r="P17" s="18">
        <f t="shared" si="6"/>
        <v>0</v>
      </c>
      <c r="Q17" s="18">
        <f t="shared" si="6"/>
        <v>0</v>
      </c>
      <c r="R17" s="18">
        <f t="shared" si="6"/>
        <v>0</v>
      </c>
      <c r="S17" s="18">
        <f t="shared" si="6"/>
        <v>0</v>
      </c>
      <c r="T17" s="18">
        <f t="shared" si="6"/>
        <v>0</v>
      </c>
      <c r="U17" s="18">
        <f t="shared" si="6"/>
        <v>0</v>
      </c>
      <c r="V17" s="18">
        <f t="shared" si="6"/>
        <v>0</v>
      </c>
      <c r="W17" s="18">
        <f t="shared" si="6"/>
        <v>0</v>
      </c>
      <c r="X17" s="18">
        <f t="shared" si="6"/>
        <v>0</v>
      </c>
      <c r="Y17" s="18">
        <f t="shared" si="6"/>
        <v>0</v>
      </c>
      <c r="Z17" s="18">
        <f t="shared" si="6"/>
        <v>0</v>
      </c>
      <c r="AA17" s="18">
        <f t="shared" si="6"/>
        <v>0</v>
      </c>
      <c r="AB17" s="18">
        <f t="shared" si="6"/>
        <v>0</v>
      </c>
      <c r="AC17" s="18">
        <f t="shared" si="6"/>
        <v>0</v>
      </c>
      <c r="AD17" s="18">
        <f t="shared" si="6"/>
        <v>0</v>
      </c>
      <c r="AE17" s="18">
        <f t="shared" si="6"/>
        <v>0</v>
      </c>
      <c r="AF17" s="18">
        <f t="shared" si="6"/>
        <v>0</v>
      </c>
      <c r="AG17" s="18">
        <f t="shared" si="6"/>
        <v>0</v>
      </c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  <c r="IM17" s="182"/>
      <c r="IN17" s="182"/>
      <c r="IO17" s="182"/>
      <c r="IP17" s="182"/>
      <c r="IQ17" s="182"/>
      <c r="IR17" s="182"/>
      <c r="IS17" s="182"/>
      <c r="IT17" s="182"/>
      <c r="IU17" s="182"/>
      <c r="IV17" s="182"/>
      <c r="IW17" s="182"/>
      <c r="IX17" s="182"/>
      <c r="IY17" s="182"/>
      <c r="IZ17" s="182"/>
      <c r="JA17" s="182"/>
      <c r="JB17" s="182"/>
      <c r="JC17" s="182"/>
      <c r="JD17" s="182"/>
      <c r="JE17" s="182"/>
      <c r="JF17" s="182"/>
      <c r="JG17" s="182"/>
      <c r="JH17" s="182"/>
      <c r="JI17" s="182"/>
      <c r="JJ17" s="182"/>
      <c r="JK17" s="182"/>
      <c r="JL17" s="182"/>
      <c r="JM17" s="182"/>
      <c r="JN17" s="182"/>
      <c r="JO17" s="182"/>
      <c r="JP17" s="182"/>
      <c r="JQ17" s="182"/>
      <c r="JR17" s="182"/>
      <c r="JS17" s="182"/>
      <c r="JT17" s="182"/>
      <c r="JU17" s="182"/>
      <c r="JV17" s="182"/>
      <c r="JW17" s="182"/>
      <c r="JX17" s="182"/>
      <c r="JY17" s="182"/>
      <c r="JZ17" s="182"/>
      <c r="KA17" s="182"/>
      <c r="KB17" s="182"/>
      <c r="KC17" s="182"/>
      <c r="KD17" s="182"/>
      <c r="KE17" s="182"/>
      <c r="KF17" s="182"/>
      <c r="KG17" s="182"/>
      <c r="KH17" s="182"/>
      <c r="KI17" s="182"/>
      <c r="KJ17" s="182"/>
      <c r="KK17" s="182"/>
      <c r="KL17" s="182"/>
      <c r="KM17" s="182"/>
      <c r="KN17" s="182"/>
      <c r="KO17" s="182"/>
      <c r="KP17" s="182"/>
      <c r="KQ17" s="182"/>
      <c r="KR17" s="182"/>
      <c r="KS17" s="182"/>
      <c r="KT17" s="182"/>
      <c r="KU17" s="182"/>
      <c r="KV17" s="182"/>
      <c r="KW17" s="182"/>
      <c r="KX17" s="182"/>
      <c r="KY17" s="182"/>
      <c r="KZ17" s="182"/>
      <c r="LA17" s="182"/>
      <c r="LB17" s="182"/>
      <c r="LC17" s="182"/>
      <c r="LD17" s="182"/>
      <c r="LE17" s="182"/>
      <c r="LF17" s="182"/>
      <c r="LG17" s="182"/>
      <c r="LH17" s="182"/>
      <c r="LI17" s="182"/>
      <c r="LJ17" s="182"/>
      <c r="LK17" s="182"/>
      <c r="LL17" s="182"/>
      <c r="LM17" s="182"/>
      <c r="LN17" s="182"/>
      <c r="LO17" s="182"/>
      <c r="LP17" s="182"/>
      <c r="LQ17" s="182"/>
      <c r="LR17" s="182"/>
      <c r="LS17" s="182"/>
      <c r="LT17" s="182"/>
      <c r="LU17" s="182"/>
      <c r="LV17" s="182"/>
      <c r="LW17" s="182"/>
      <c r="LX17" s="182"/>
      <c r="LY17" s="182"/>
      <c r="LZ17" s="182"/>
      <c r="MA17" s="182"/>
      <c r="MB17" s="182"/>
      <c r="MC17" s="182"/>
      <c r="MD17" s="182"/>
      <c r="ME17" s="182"/>
      <c r="MF17" s="182"/>
      <c r="MG17" s="182"/>
      <c r="MH17" s="182"/>
      <c r="MI17" s="182"/>
      <c r="MJ17" s="182"/>
      <c r="MK17" s="182"/>
      <c r="ML17" s="182"/>
      <c r="MM17" s="182"/>
      <c r="MN17" s="182"/>
      <c r="MO17" s="182"/>
      <c r="MP17" s="182"/>
      <c r="MQ17" s="182"/>
      <c r="MR17" s="182"/>
      <c r="MS17" s="182"/>
      <c r="MT17" s="182"/>
      <c r="MU17" s="182"/>
      <c r="MV17" s="182"/>
      <c r="MW17" s="182"/>
      <c r="MX17" s="182"/>
      <c r="MY17" s="182"/>
      <c r="MZ17" s="182"/>
      <c r="NA17" s="182"/>
      <c r="NB17" s="182"/>
      <c r="NC17" s="182"/>
      <c r="ND17" s="182"/>
      <c r="NE17" s="182"/>
      <c r="NF17" s="182"/>
      <c r="NG17" s="182"/>
      <c r="NH17" s="182"/>
      <c r="NI17" s="182"/>
      <c r="NJ17" s="182"/>
      <c r="NK17" s="182"/>
      <c r="NL17" s="182"/>
      <c r="NM17" s="182"/>
      <c r="NN17" s="182"/>
      <c r="NO17" s="182"/>
      <c r="NP17" s="182"/>
      <c r="NQ17" s="182"/>
      <c r="NR17" s="182"/>
      <c r="NS17" s="182"/>
      <c r="NT17" s="182"/>
      <c r="NU17" s="182"/>
      <c r="NV17" s="182"/>
      <c r="NW17" s="182"/>
      <c r="NX17" s="182"/>
      <c r="NY17" s="182"/>
      <c r="NZ17" s="182"/>
      <c r="OA17" s="182"/>
      <c r="OB17" s="182"/>
      <c r="OC17" s="182"/>
      <c r="OD17" s="182"/>
      <c r="OE17" s="182"/>
      <c r="OF17" s="182"/>
      <c r="OG17" s="182"/>
      <c r="OH17" s="182"/>
      <c r="OI17" s="182"/>
      <c r="OJ17" s="182"/>
      <c r="OK17" s="182"/>
      <c r="OL17" s="182"/>
      <c r="OM17" s="182"/>
      <c r="ON17" s="182"/>
      <c r="OO17" s="182"/>
      <c r="OP17" s="182"/>
      <c r="OQ17" s="182"/>
      <c r="OR17" s="182"/>
      <c r="OS17" s="182"/>
      <c r="OT17" s="182"/>
      <c r="OU17" s="182"/>
      <c r="OV17" s="182"/>
      <c r="OW17" s="182"/>
      <c r="OX17" s="182"/>
      <c r="OY17" s="182"/>
      <c r="OZ17" s="182"/>
      <c r="PA17" s="182"/>
      <c r="PB17" s="182"/>
      <c r="PC17" s="182"/>
      <c r="PD17" s="182"/>
      <c r="PE17" s="182"/>
      <c r="PF17" s="182"/>
      <c r="PG17" s="182"/>
      <c r="PH17" s="182"/>
      <c r="PI17" s="182"/>
      <c r="PJ17" s="182"/>
      <c r="PK17" s="182"/>
      <c r="PL17" s="182"/>
      <c r="PM17" s="182"/>
      <c r="PN17" s="182"/>
      <c r="PO17" s="182"/>
      <c r="PP17" s="182"/>
      <c r="PQ17" s="182"/>
      <c r="PR17" s="182"/>
      <c r="PS17" s="182"/>
      <c r="PT17" s="182"/>
      <c r="PU17" s="182"/>
      <c r="PV17" s="182"/>
      <c r="PW17" s="182"/>
      <c r="PX17" s="182"/>
      <c r="PY17" s="182"/>
      <c r="PZ17" s="182"/>
      <c r="QA17" s="182"/>
      <c r="QB17" s="182"/>
      <c r="QC17" s="182"/>
      <c r="QD17" s="182"/>
      <c r="QE17" s="182"/>
      <c r="QF17" s="182"/>
      <c r="QG17" s="182"/>
      <c r="QH17" s="182"/>
      <c r="QI17" s="182"/>
      <c r="QJ17" s="182"/>
      <c r="QK17" s="182"/>
      <c r="QL17" s="182"/>
      <c r="QM17" s="182"/>
      <c r="QN17" s="182"/>
      <c r="QO17" s="182"/>
      <c r="QP17" s="182"/>
      <c r="QQ17" s="182"/>
      <c r="QR17" s="182"/>
      <c r="QS17" s="182"/>
      <c r="QT17" s="182"/>
      <c r="QU17" s="182"/>
      <c r="QV17" s="182"/>
      <c r="QW17" s="182"/>
      <c r="QX17" s="182"/>
      <c r="QY17" s="182"/>
      <c r="QZ17" s="182"/>
      <c r="RA17" s="182"/>
      <c r="RB17" s="182"/>
      <c r="RC17" s="182"/>
      <c r="RD17" s="182"/>
      <c r="RE17" s="182"/>
      <c r="RF17" s="182"/>
      <c r="RG17" s="182"/>
      <c r="RH17" s="182"/>
      <c r="RI17" s="182"/>
      <c r="RJ17" s="182"/>
      <c r="RK17" s="182"/>
      <c r="RL17" s="182"/>
      <c r="RM17" s="182"/>
      <c r="RN17" s="182"/>
      <c r="RO17" s="182"/>
      <c r="RP17" s="182"/>
      <c r="RQ17" s="182"/>
      <c r="RR17" s="182"/>
      <c r="RS17" s="182"/>
      <c r="RT17" s="182"/>
      <c r="RU17" s="182"/>
      <c r="RV17" s="182"/>
      <c r="RW17" s="182"/>
      <c r="RX17" s="182"/>
      <c r="RY17" s="182"/>
      <c r="RZ17" s="182"/>
      <c r="SA17" s="182"/>
      <c r="SB17" s="182"/>
      <c r="SC17" s="182"/>
      <c r="SD17" s="182"/>
      <c r="SE17" s="182"/>
      <c r="SF17" s="182"/>
      <c r="SG17" s="182"/>
      <c r="SH17" s="182"/>
      <c r="SI17" s="182"/>
      <c r="SJ17" s="182"/>
      <c r="SK17" s="182"/>
      <c r="SL17" s="182"/>
      <c r="SM17" s="182"/>
      <c r="SN17" s="182"/>
      <c r="SO17" s="182"/>
      <c r="SP17" s="182"/>
      <c r="SQ17" s="182"/>
      <c r="SR17" s="182"/>
      <c r="SS17" s="182"/>
      <c r="ST17" s="182"/>
      <c r="SU17" s="182"/>
      <c r="SV17" s="182"/>
      <c r="SW17" s="182"/>
      <c r="SX17" s="182"/>
      <c r="SY17" s="182"/>
      <c r="SZ17" s="182"/>
      <c r="TA17" s="182"/>
      <c r="TB17" s="182"/>
      <c r="TC17" s="182"/>
      <c r="TD17" s="182"/>
      <c r="TE17" s="182"/>
      <c r="TF17" s="182"/>
      <c r="TG17" s="182"/>
      <c r="TH17" s="182"/>
      <c r="TI17" s="182"/>
      <c r="TJ17" s="182"/>
      <c r="TK17" s="182"/>
      <c r="TL17" s="182"/>
      <c r="TM17" s="182"/>
      <c r="TN17" s="182"/>
      <c r="TO17" s="182"/>
      <c r="TP17" s="182"/>
      <c r="TQ17" s="182"/>
      <c r="TR17" s="182"/>
      <c r="TS17" s="182"/>
      <c r="TT17" s="182"/>
      <c r="TU17" s="182"/>
      <c r="TV17" s="182"/>
      <c r="TW17" s="182"/>
      <c r="TX17" s="182"/>
      <c r="TY17" s="182"/>
      <c r="TZ17" s="182"/>
      <c r="UA17" s="182"/>
      <c r="UB17" s="182"/>
      <c r="UC17" s="182"/>
      <c r="UD17" s="182"/>
      <c r="UE17" s="182"/>
      <c r="UF17" s="182"/>
      <c r="UG17" s="182"/>
      <c r="UH17" s="182"/>
      <c r="UI17" s="182"/>
      <c r="UJ17" s="182"/>
      <c r="UK17" s="182"/>
      <c r="UL17" s="182"/>
      <c r="UM17" s="182"/>
      <c r="UN17" s="182"/>
      <c r="UO17" s="182"/>
      <c r="UP17" s="182"/>
      <c r="UQ17" s="182"/>
      <c r="UR17" s="182"/>
      <c r="US17" s="182"/>
      <c r="UT17" s="182"/>
      <c r="UU17" s="182"/>
      <c r="UV17" s="182"/>
      <c r="UW17" s="182"/>
      <c r="UX17" s="182"/>
      <c r="UY17" s="182"/>
      <c r="UZ17" s="182"/>
      <c r="VA17" s="182"/>
      <c r="VB17" s="182"/>
      <c r="VC17" s="182"/>
      <c r="VD17" s="182"/>
      <c r="VE17" s="182"/>
      <c r="VF17" s="182"/>
      <c r="VG17" s="182"/>
      <c r="VH17" s="182"/>
      <c r="VI17" s="182"/>
      <c r="VJ17" s="182"/>
      <c r="VK17" s="182"/>
      <c r="VL17" s="182"/>
      <c r="VM17" s="182"/>
      <c r="VN17" s="182"/>
      <c r="VO17" s="182"/>
      <c r="VP17" s="182"/>
      <c r="VQ17" s="182"/>
      <c r="VR17" s="182"/>
      <c r="VS17" s="182"/>
      <c r="VT17" s="182"/>
      <c r="VU17" s="182"/>
      <c r="VV17" s="182"/>
      <c r="VW17" s="182"/>
      <c r="VX17" s="182"/>
      <c r="VY17" s="182"/>
      <c r="VZ17" s="182"/>
      <c r="WA17" s="182"/>
      <c r="WB17" s="182"/>
      <c r="WC17" s="182"/>
      <c r="WD17" s="182"/>
      <c r="WE17" s="182"/>
      <c r="WF17" s="182"/>
      <c r="WG17" s="182"/>
      <c r="WH17" s="182"/>
      <c r="WI17" s="182"/>
      <c r="WJ17" s="182"/>
      <c r="WK17" s="182"/>
      <c r="WL17" s="182"/>
      <c r="WM17" s="182"/>
      <c r="WN17" s="182"/>
      <c r="WO17" s="182"/>
      <c r="WP17" s="182"/>
      <c r="WQ17" s="182"/>
      <c r="WR17" s="182"/>
      <c r="WS17" s="182"/>
      <c r="WT17" s="182"/>
      <c r="WU17" s="182"/>
      <c r="WV17" s="182"/>
      <c r="WW17" s="182"/>
      <c r="WX17" s="182"/>
      <c r="WY17" s="182"/>
      <c r="WZ17" s="182"/>
      <c r="XA17" s="182"/>
      <c r="XB17" s="182"/>
      <c r="XC17" s="182"/>
      <c r="XD17" s="182"/>
      <c r="XE17" s="182"/>
      <c r="XF17" s="182"/>
      <c r="XG17" s="182"/>
      <c r="XH17" s="182"/>
      <c r="XI17" s="182"/>
      <c r="XJ17" s="182"/>
      <c r="XK17" s="182"/>
      <c r="XL17" s="182"/>
      <c r="XM17" s="182"/>
      <c r="XN17" s="182"/>
      <c r="XO17" s="182"/>
      <c r="XP17" s="182"/>
      <c r="XQ17" s="182"/>
      <c r="XR17" s="182"/>
      <c r="XS17" s="182"/>
      <c r="XT17" s="182"/>
      <c r="XU17" s="182"/>
      <c r="XV17" s="182"/>
      <c r="XW17" s="182"/>
      <c r="XX17" s="182"/>
      <c r="XY17" s="182"/>
      <c r="XZ17" s="182"/>
      <c r="YA17" s="182"/>
      <c r="YB17" s="182"/>
      <c r="YC17" s="182"/>
      <c r="YD17" s="182"/>
      <c r="YE17" s="182"/>
      <c r="YF17" s="182"/>
      <c r="YG17" s="182"/>
      <c r="YH17" s="182"/>
      <c r="YI17" s="182"/>
      <c r="YJ17" s="182"/>
      <c r="YK17" s="182"/>
      <c r="YL17" s="182"/>
      <c r="YM17" s="182"/>
      <c r="YN17" s="182"/>
      <c r="YO17" s="182"/>
      <c r="YP17" s="182"/>
      <c r="YQ17" s="182"/>
      <c r="YR17" s="182"/>
      <c r="YS17" s="182"/>
      <c r="YT17" s="182"/>
      <c r="YU17" s="182"/>
      <c r="YV17" s="182"/>
      <c r="YW17" s="182"/>
      <c r="YX17" s="182"/>
      <c r="YY17" s="182"/>
      <c r="YZ17" s="182"/>
      <c r="ZA17" s="182"/>
      <c r="ZB17" s="182"/>
      <c r="ZC17" s="182"/>
      <c r="ZD17" s="182"/>
      <c r="ZE17" s="182"/>
      <c r="ZF17" s="182"/>
      <c r="ZG17" s="182"/>
      <c r="ZH17" s="182"/>
      <c r="ZI17" s="182"/>
      <c r="ZJ17" s="182"/>
      <c r="ZK17" s="182"/>
      <c r="ZL17" s="182"/>
      <c r="ZM17" s="182"/>
      <c r="ZN17" s="182"/>
      <c r="ZO17" s="182"/>
      <c r="ZP17" s="182"/>
      <c r="ZQ17" s="182"/>
      <c r="ZR17" s="182"/>
      <c r="ZS17" s="182"/>
      <c r="ZT17" s="182"/>
      <c r="ZU17" s="182"/>
      <c r="ZV17" s="182"/>
      <c r="ZW17" s="182"/>
      <c r="ZX17" s="182"/>
      <c r="ZY17" s="182"/>
      <c r="ZZ17" s="182"/>
      <c r="AAA17" s="182"/>
      <c r="AAB17" s="182"/>
      <c r="AAC17" s="182"/>
      <c r="AAD17" s="182"/>
      <c r="AAE17" s="182"/>
      <c r="AAF17" s="182"/>
      <c r="AAG17" s="182"/>
      <c r="AAH17" s="182"/>
      <c r="AAI17" s="182"/>
      <c r="AAJ17" s="182"/>
      <c r="AAK17" s="182"/>
      <c r="AAL17" s="182"/>
      <c r="AAM17" s="182"/>
      <c r="AAN17" s="182"/>
      <c r="AAO17" s="182"/>
      <c r="AAP17" s="182"/>
      <c r="AAQ17" s="182"/>
      <c r="AAR17" s="182"/>
      <c r="AAS17" s="182"/>
      <c r="AAT17" s="182"/>
      <c r="AAU17" s="182"/>
      <c r="AAV17" s="182"/>
      <c r="AAW17" s="182"/>
      <c r="AAX17" s="182"/>
      <c r="AAY17" s="182"/>
      <c r="AAZ17" s="182"/>
      <c r="ABA17" s="182"/>
      <c r="ABB17" s="182"/>
      <c r="ABC17" s="182"/>
      <c r="ABD17" s="182"/>
      <c r="ABE17" s="182"/>
      <c r="ABF17" s="182"/>
      <c r="ABG17" s="182"/>
      <c r="ABH17" s="182"/>
      <c r="ABI17" s="182"/>
      <c r="ABJ17" s="182"/>
      <c r="ABK17" s="182"/>
      <c r="ABL17" s="182"/>
      <c r="ABM17" s="182"/>
      <c r="ABN17" s="182"/>
      <c r="ABO17" s="182"/>
      <c r="ABP17" s="182"/>
      <c r="ABQ17" s="182"/>
      <c r="ABR17" s="182"/>
      <c r="ABS17" s="182"/>
      <c r="ABT17" s="182"/>
      <c r="ABU17" s="182"/>
      <c r="ABV17" s="182"/>
      <c r="ABW17" s="182"/>
      <c r="ABX17" s="182"/>
      <c r="ABY17" s="182"/>
      <c r="ABZ17" s="182"/>
      <c r="ACA17" s="182"/>
      <c r="ACB17" s="182"/>
      <c r="ACC17" s="182"/>
      <c r="ACD17" s="182"/>
      <c r="ACE17" s="182"/>
      <c r="ACF17" s="182"/>
      <c r="ACG17" s="182"/>
      <c r="ACH17" s="182"/>
      <c r="ACI17" s="182"/>
      <c r="ACJ17" s="182"/>
      <c r="ACK17" s="182"/>
      <c r="ACL17" s="182"/>
      <c r="ACM17" s="182"/>
      <c r="ACN17" s="182"/>
      <c r="ACO17" s="182"/>
      <c r="ACP17" s="182"/>
      <c r="ACQ17" s="182"/>
      <c r="ACR17" s="182"/>
      <c r="ACS17" s="182"/>
      <c r="ACT17" s="182"/>
      <c r="ACU17" s="182"/>
      <c r="ACV17" s="182"/>
      <c r="ACW17" s="182"/>
      <c r="ACX17" s="182"/>
      <c r="ACY17" s="182"/>
      <c r="ACZ17" s="182"/>
      <c r="ADA17" s="182"/>
      <c r="ADB17" s="182"/>
      <c r="ADC17" s="182"/>
      <c r="ADD17" s="182"/>
      <c r="ADE17" s="182"/>
      <c r="ADF17" s="182"/>
      <c r="ADG17" s="182"/>
      <c r="ADH17" s="182"/>
      <c r="ADI17" s="182"/>
      <c r="ADJ17" s="182"/>
      <c r="ADK17" s="182"/>
      <c r="ADL17" s="182"/>
      <c r="ADM17" s="182"/>
      <c r="ADN17" s="182"/>
      <c r="ADO17" s="182"/>
      <c r="ADP17" s="182"/>
      <c r="ADQ17" s="182"/>
      <c r="ADR17" s="182"/>
      <c r="ADS17" s="182"/>
      <c r="ADT17" s="182"/>
      <c r="ADU17" s="182"/>
      <c r="ADV17" s="182"/>
      <c r="ADW17" s="182"/>
      <c r="ADX17" s="182"/>
      <c r="ADY17" s="182"/>
      <c r="ADZ17" s="182"/>
      <c r="AEA17" s="182"/>
      <c r="AEB17" s="182"/>
      <c r="AEC17" s="182"/>
      <c r="AED17" s="182"/>
      <c r="AEE17" s="182"/>
      <c r="AEF17" s="182"/>
      <c r="AEG17" s="182"/>
      <c r="AEH17" s="182"/>
      <c r="AEI17" s="182"/>
      <c r="AEJ17" s="182"/>
      <c r="AEK17" s="182"/>
      <c r="AEL17" s="182"/>
      <c r="AEM17" s="182"/>
      <c r="AEN17" s="182"/>
      <c r="AEO17" s="182"/>
      <c r="AEP17" s="182"/>
      <c r="AEQ17" s="182"/>
      <c r="AER17" s="182"/>
      <c r="AES17" s="182"/>
      <c r="AET17" s="182"/>
      <c r="AEU17" s="182"/>
      <c r="AEV17" s="182"/>
      <c r="AEW17" s="182"/>
      <c r="AEX17" s="182"/>
      <c r="AEY17" s="182"/>
      <c r="AEZ17" s="182"/>
      <c r="AFA17" s="182"/>
      <c r="AFB17" s="182"/>
      <c r="AFC17" s="182"/>
      <c r="AFD17" s="182"/>
      <c r="AFE17" s="182"/>
      <c r="AFF17" s="182"/>
      <c r="AFG17" s="182"/>
      <c r="AFH17" s="182"/>
      <c r="AFI17" s="182"/>
      <c r="AFJ17" s="182"/>
      <c r="AFK17" s="182"/>
      <c r="AFL17" s="182"/>
      <c r="AFM17" s="182"/>
      <c r="AFN17" s="182"/>
      <c r="AFO17" s="182"/>
      <c r="AFP17" s="182"/>
      <c r="AFQ17" s="182"/>
      <c r="AFR17" s="182"/>
      <c r="AFS17" s="182"/>
      <c r="AFT17" s="182"/>
      <c r="AFU17" s="182"/>
      <c r="AFV17" s="182"/>
      <c r="AFW17" s="182"/>
      <c r="AFX17" s="182"/>
      <c r="AFY17" s="182"/>
      <c r="AFZ17" s="182"/>
      <c r="AGA17" s="182"/>
      <c r="AGB17" s="182"/>
      <c r="AGC17" s="182"/>
      <c r="AGD17" s="182"/>
      <c r="AGE17" s="182"/>
      <c r="AGF17" s="182"/>
      <c r="AGG17" s="182"/>
      <c r="AGH17" s="182"/>
      <c r="AGI17" s="182"/>
      <c r="AGJ17" s="182"/>
      <c r="AGK17" s="182"/>
      <c r="AGL17" s="182"/>
      <c r="AGM17" s="182"/>
      <c r="AGN17" s="182"/>
      <c r="AGO17" s="182"/>
      <c r="AGP17" s="182"/>
      <c r="AGQ17" s="182"/>
      <c r="AGR17" s="182"/>
      <c r="AGS17" s="182"/>
      <c r="AGT17" s="182"/>
      <c r="AGU17" s="182"/>
      <c r="AGV17" s="182"/>
      <c r="AGW17" s="182"/>
      <c r="AGX17" s="182"/>
      <c r="AGY17" s="182"/>
      <c r="AGZ17" s="182"/>
      <c r="AHA17" s="182"/>
      <c r="AHB17" s="182"/>
      <c r="AHC17" s="182"/>
      <c r="AHD17" s="182"/>
      <c r="AHE17" s="182"/>
      <c r="AHF17" s="182"/>
      <c r="AHG17" s="182"/>
      <c r="AHH17" s="182"/>
      <c r="AHI17" s="182"/>
      <c r="AHJ17" s="182"/>
      <c r="AHK17" s="182"/>
      <c r="AHL17" s="182"/>
      <c r="AHM17" s="182"/>
      <c r="AHN17" s="182"/>
      <c r="AHO17" s="182"/>
      <c r="AHP17" s="182"/>
      <c r="AHQ17" s="182"/>
      <c r="AHR17" s="182"/>
      <c r="AHS17" s="182"/>
      <c r="AHT17" s="182"/>
      <c r="AHU17" s="182"/>
      <c r="AHV17" s="182"/>
      <c r="AHW17" s="182"/>
      <c r="AHX17" s="182"/>
      <c r="AHY17" s="182"/>
      <c r="AHZ17" s="182"/>
      <c r="AIA17" s="182"/>
      <c r="AIB17" s="182"/>
      <c r="AIC17" s="182"/>
      <c r="AID17" s="182"/>
      <c r="AIE17" s="182"/>
      <c r="AIF17" s="182"/>
      <c r="AIG17" s="182"/>
      <c r="AIH17" s="182"/>
      <c r="AII17" s="182"/>
      <c r="AIJ17" s="182"/>
      <c r="AIK17" s="182"/>
      <c r="AIL17" s="182"/>
      <c r="AIM17" s="182"/>
      <c r="AIN17" s="182"/>
      <c r="AIO17" s="182"/>
      <c r="AIP17" s="182"/>
      <c r="AIQ17" s="182"/>
      <c r="AIR17" s="182"/>
      <c r="AIS17" s="182"/>
      <c r="AIT17" s="182"/>
      <c r="AIU17" s="182"/>
      <c r="AIV17" s="182"/>
      <c r="AIW17" s="182"/>
      <c r="AIX17" s="182"/>
      <c r="AIY17" s="182"/>
      <c r="AIZ17" s="182"/>
      <c r="AJA17" s="182"/>
      <c r="AJB17" s="182"/>
      <c r="AJC17" s="182"/>
      <c r="AJD17" s="182"/>
      <c r="AJE17" s="182"/>
      <c r="AJF17" s="182"/>
      <c r="AJG17" s="182"/>
      <c r="AJH17" s="182"/>
      <c r="AJI17" s="182"/>
      <c r="AJJ17" s="182"/>
      <c r="AJK17" s="182"/>
      <c r="AJL17" s="182"/>
      <c r="AJM17" s="182"/>
      <c r="AJN17" s="182"/>
      <c r="AJO17" s="182"/>
      <c r="AJP17" s="182"/>
      <c r="AJQ17" s="182"/>
      <c r="AJR17" s="182"/>
      <c r="AJS17" s="182"/>
      <c r="AJT17" s="182"/>
      <c r="AJU17" s="182"/>
      <c r="AJV17" s="182"/>
      <c r="AJW17" s="182"/>
      <c r="AJX17" s="182"/>
      <c r="AJY17" s="182"/>
      <c r="AJZ17" s="182"/>
      <c r="AKA17" s="182"/>
      <c r="AKB17" s="182"/>
      <c r="AKC17" s="182"/>
      <c r="AKD17" s="182"/>
      <c r="AKE17" s="182"/>
      <c r="AKF17" s="182"/>
      <c r="AKG17" s="182"/>
      <c r="AKH17" s="182"/>
      <c r="AKI17" s="182"/>
      <c r="AKJ17" s="182"/>
      <c r="AKK17" s="182"/>
      <c r="AKL17" s="182"/>
      <c r="AKM17" s="182"/>
      <c r="AKN17" s="182"/>
      <c r="AKO17" s="182"/>
      <c r="AKP17" s="182"/>
      <c r="AKQ17" s="182"/>
      <c r="AKR17" s="182"/>
      <c r="AKS17" s="182"/>
      <c r="AKT17" s="182"/>
      <c r="AKU17" s="182"/>
      <c r="AKV17" s="182"/>
      <c r="AKW17" s="182"/>
      <c r="AKX17" s="182"/>
      <c r="AKY17" s="182"/>
      <c r="AKZ17" s="182"/>
      <c r="ALA17" s="182"/>
      <c r="ALB17" s="182"/>
      <c r="ALC17" s="182"/>
      <c r="ALD17" s="182"/>
      <c r="ALE17" s="182"/>
      <c r="ALF17" s="182"/>
      <c r="ALG17" s="182"/>
      <c r="ALH17" s="182"/>
      <c r="ALI17" s="182"/>
      <c r="ALJ17" s="182"/>
      <c r="ALK17" s="182"/>
      <c r="ALL17" s="182"/>
      <c r="ALM17" s="182"/>
      <c r="ALN17" s="182"/>
      <c r="ALO17" s="182"/>
      <c r="ALP17" s="182"/>
      <c r="ALQ17" s="182"/>
      <c r="ALR17" s="182"/>
    </row>
    <row r="18" spans="1:1006" s="183" customFormat="1" x14ac:dyDescent="0.25">
      <c r="A18" s="15"/>
      <c r="B18" s="19" t="s">
        <v>17</v>
      </c>
      <c r="C18" s="18">
        <f>SUM(C50,C74,C98,C127)</f>
        <v>67</v>
      </c>
      <c r="D18" s="18">
        <f t="shared" ref="D18:AG18" si="7">SUM(D50,D74,D98,D127)</f>
        <v>126</v>
      </c>
      <c r="E18" s="18">
        <f t="shared" si="7"/>
        <v>92</v>
      </c>
      <c r="F18" s="18">
        <f t="shared" si="7"/>
        <v>0</v>
      </c>
      <c r="G18" s="18">
        <f t="shared" si="7"/>
        <v>0</v>
      </c>
      <c r="H18" s="18">
        <f t="shared" si="7"/>
        <v>0</v>
      </c>
      <c r="I18" s="18">
        <f t="shared" si="7"/>
        <v>0</v>
      </c>
      <c r="J18" s="18">
        <f t="shared" si="7"/>
        <v>0</v>
      </c>
      <c r="K18" s="18">
        <f t="shared" si="7"/>
        <v>0</v>
      </c>
      <c r="L18" s="18">
        <f t="shared" si="7"/>
        <v>0</v>
      </c>
      <c r="M18" s="18">
        <f t="shared" si="7"/>
        <v>0</v>
      </c>
      <c r="N18" s="18">
        <f t="shared" si="7"/>
        <v>0</v>
      </c>
      <c r="O18" s="18">
        <f t="shared" si="7"/>
        <v>0</v>
      </c>
      <c r="P18" s="18">
        <f t="shared" si="7"/>
        <v>0</v>
      </c>
      <c r="Q18" s="18">
        <f t="shared" si="7"/>
        <v>0</v>
      </c>
      <c r="R18" s="18">
        <f t="shared" si="7"/>
        <v>0</v>
      </c>
      <c r="S18" s="18">
        <f t="shared" si="7"/>
        <v>0</v>
      </c>
      <c r="T18" s="18">
        <f t="shared" si="7"/>
        <v>0</v>
      </c>
      <c r="U18" s="18">
        <f t="shared" si="7"/>
        <v>0</v>
      </c>
      <c r="V18" s="18">
        <f t="shared" si="7"/>
        <v>0</v>
      </c>
      <c r="W18" s="18">
        <f t="shared" si="7"/>
        <v>0</v>
      </c>
      <c r="X18" s="18">
        <f t="shared" si="7"/>
        <v>0</v>
      </c>
      <c r="Y18" s="18">
        <f t="shared" si="7"/>
        <v>0</v>
      </c>
      <c r="Z18" s="18">
        <f t="shared" si="7"/>
        <v>0</v>
      </c>
      <c r="AA18" s="18">
        <f t="shared" si="7"/>
        <v>0</v>
      </c>
      <c r="AB18" s="18">
        <f t="shared" si="7"/>
        <v>0</v>
      </c>
      <c r="AC18" s="18">
        <f t="shared" si="7"/>
        <v>0</v>
      </c>
      <c r="AD18" s="18">
        <f t="shared" si="7"/>
        <v>0</v>
      </c>
      <c r="AE18" s="18">
        <f t="shared" si="7"/>
        <v>0</v>
      </c>
      <c r="AF18" s="18">
        <f t="shared" si="7"/>
        <v>0</v>
      </c>
      <c r="AG18" s="18">
        <f t="shared" si="7"/>
        <v>0</v>
      </c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  <c r="HQ18" s="182"/>
      <c r="HR18" s="182"/>
      <c r="HS18" s="182"/>
      <c r="HT18" s="182"/>
      <c r="HU18" s="182"/>
      <c r="HV18" s="182"/>
      <c r="HW18" s="182"/>
      <c r="HX18" s="182"/>
      <c r="HY18" s="182"/>
      <c r="HZ18" s="182"/>
      <c r="IA18" s="182"/>
      <c r="IB18" s="182"/>
      <c r="IC18" s="182"/>
      <c r="ID18" s="182"/>
      <c r="IE18" s="182"/>
      <c r="IF18" s="182"/>
      <c r="IG18" s="182"/>
      <c r="IH18" s="182"/>
      <c r="II18" s="182"/>
      <c r="IJ18" s="182"/>
      <c r="IK18" s="182"/>
      <c r="IL18" s="182"/>
      <c r="IM18" s="182"/>
      <c r="IN18" s="182"/>
      <c r="IO18" s="182"/>
      <c r="IP18" s="182"/>
      <c r="IQ18" s="182"/>
      <c r="IR18" s="182"/>
      <c r="IS18" s="182"/>
      <c r="IT18" s="182"/>
      <c r="IU18" s="182"/>
      <c r="IV18" s="182"/>
      <c r="IW18" s="182"/>
      <c r="IX18" s="182"/>
      <c r="IY18" s="182"/>
      <c r="IZ18" s="182"/>
      <c r="JA18" s="182"/>
      <c r="JB18" s="182"/>
      <c r="JC18" s="182"/>
      <c r="JD18" s="182"/>
      <c r="JE18" s="182"/>
      <c r="JF18" s="182"/>
      <c r="JG18" s="182"/>
      <c r="JH18" s="182"/>
      <c r="JI18" s="182"/>
      <c r="JJ18" s="182"/>
      <c r="JK18" s="182"/>
      <c r="JL18" s="182"/>
      <c r="JM18" s="182"/>
      <c r="JN18" s="182"/>
      <c r="JO18" s="182"/>
      <c r="JP18" s="182"/>
      <c r="JQ18" s="182"/>
      <c r="JR18" s="182"/>
      <c r="JS18" s="182"/>
      <c r="JT18" s="182"/>
      <c r="JU18" s="182"/>
      <c r="JV18" s="182"/>
      <c r="JW18" s="182"/>
      <c r="JX18" s="182"/>
      <c r="JY18" s="182"/>
      <c r="JZ18" s="182"/>
      <c r="KA18" s="182"/>
      <c r="KB18" s="182"/>
      <c r="KC18" s="182"/>
      <c r="KD18" s="182"/>
      <c r="KE18" s="182"/>
      <c r="KF18" s="182"/>
      <c r="KG18" s="182"/>
      <c r="KH18" s="182"/>
      <c r="KI18" s="182"/>
      <c r="KJ18" s="182"/>
      <c r="KK18" s="182"/>
      <c r="KL18" s="182"/>
      <c r="KM18" s="182"/>
      <c r="KN18" s="182"/>
      <c r="KO18" s="182"/>
      <c r="KP18" s="182"/>
      <c r="KQ18" s="182"/>
      <c r="KR18" s="182"/>
      <c r="KS18" s="182"/>
      <c r="KT18" s="182"/>
      <c r="KU18" s="182"/>
      <c r="KV18" s="182"/>
      <c r="KW18" s="182"/>
      <c r="KX18" s="182"/>
      <c r="KY18" s="182"/>
      <c r="KZ18" s="182"/>
      <c r="LA18" s="182"/>
      <c r="LB18" s="182"/>
      <c r="LC18" s="182"/>
      <c r="LD18" s="182"/>
      <c r="LE18" s="182"/>
      <c r="LF18" s="182"/>
      <c r="LG18" s="182"/>
      <c r="LH18" s="182"/>
      <c r="LI18" s="182"/>
      <c r="LJ18" s="182"/>
      <c r="LK18" s="182"/>
      <c r="LL18" s="182"/>
      <c r="LM18" s="182"/>
      <c r="LN18" s="182"/>
      <c r="LO18" s="182"/>
      <c r="LP18" s="182"/>
      <c r="LQ18" s="182"/>
      <c r="LR18" s="182"/>
      <c r="LS18" s="182"/>
      <c r="LT18" s="182"/>
      <c r="LU18" s="182"/>
      <c r="LV18" s="182"/>
      <c r="LW18" s="182"/>
      <c r="LX18" s="182"/>
      <c r="LY18" s="182"/>
      <c r="LZ18" s="182"/>
      <c r="MA18" s="182"/>
      <c r="MB18" s="182"/>
      <c r="MC18" s="182"/>
      <c r="MD18" s="182"/>
      <c r="ME18" s="182"/>
      <c r="MF18" s="182"/>
      <c r="MG18" s="182"/>
      <c r="MH18" s="182"/>
      <c r="MI18" s="182"/>
      <c r="MJ18" s="182"/>
      <c r="MK18" s="182"/>
      <c r="ML18" s="182"/>
      <c r="MM18" s="182"/>
      <c r="MN18" s="182"/>
      <c r="MO18" s="182"/>
      <c r="MP18" s="182"/>
      <c r="MQ18" s="182"/>
      <c r="MR18" s="182"/>
      <c r="MS18" s="182"/>
      <c r="MT18" s="182"/>
      <c r="MU18" s="182"/>
      <c r="MV18" s="182"/>
      <c r="MW18" s="182"/>
      <c r="MX18" s="182"/>
      <c r="MY18" s="182"/>
      <c r="MZ18" s="182"/>
      <c r="NA18" s="182"/>
      <c r="NB18" s="182"/>
      <c r="NC18" s="182"/>
      <c r="ND18" s="182"/>
      <c r="NE18" s="182"/>
      <c r="NF18" s="182"/>
      <c r="NG18" s="182"/>
      <c r="NH18" s="182"/>
      <c r="NI18" s="182"/>
      <c r="NJ18" s="182"/>
      <c r="NK18" s="182"/>
      <c r="NL18" s="182"/>
      <c r="NM18" s="182"/>
      <c r="NN18" s="182"/>
      <c r="NO18" s="182"/>
      <c r="NP18" s="182"/>
      <c r="NQ18" s="182"/>
      <c r="NR18" s="182"/>
      <c r="NS18" s="182"/>
      <c r="NT18" s="182"/>
      <c r="NU18" s="182"/>
      <c r="NV18" s="182"/>
      <c r="NW18" s="182"/>
      <c r="NX18" s="182"/>
      <c r="NY18" s="182"/>
      <c r="NZ18" s="182"/>
      <c r="OA18" s="182"/>
      <c r="OB18" s="182"/>
      <c r="OC18" s="182"/>
      <c r="OD18" s="182"/>
      <c r="OE18" s="182"/>
      <c r="OF18" s="182"/>
      <c r="OG18" s="182"/>
      <c r="OH18" s="182"/>
      <c r="OI18" s="182"/>
      <c r="OJ18" s="182"/>
      <c r="OK18" s="182"/>
      <c r="OL18" s="182"/>
      <c r="OM18" s="182"/>
      <c r="ON18" s="182"/>
      <c r="OO18" s="182"/>
      <c r="OP18" s="182"/>
      <c r="OQ18" s="182"/>
      <c r="OR18" s="182"/>
      <c r="OS18" s="182"/>
      <c r="OT18" s="182"/>
      <c r="OU18" s="182"/>
      <c r="OV18" s="182"/>
      <c r="OW18" s="182"/>
      <c r="OX18" s="182"/>
      <c r="OY18" s="182"/>
      <c r="OZ18" s="182"/>
      <c r="PA18" s="182"/>
      <c r="PB18" s="182"/>
      <c r="PC18" s="182"/>
      <c r="PD18" s="182"/>
      <c r="PE18" s="182"/>
      <c r="PF18" s="182"/>
      <c r="PG18" s="182"/>
      <c r="PH18" s="182"/>
      <c r="PI18" s="182"/>
      <c r="PJ18" s="182"/>
      <c r="PK18" s="182"/>
      <c r="PL18" s="182"/>
      <c r="PM18" s="182"/>
      <c r="PN18" s="182"/>
      <c r="PO18" s="182"/>
      <c r="PP18" s="182"/>
      <c r="PQ18" s="182"/>
      <c r="PR18" s="182"/>
      <c r="PS18" s="182"/>
      <c r="PT18" s="182"/>
      <c r="PU18" s="182"/>
      <c r="PV18" s="182"/>
      <c r="PW18" s="182"/>
      <c r="PX18" s="182"/>
      <c r="PY18" s="182"/>
      <c r="PZ18" s="182"/>
      <c r="QA18" s="182"/>
      <c r="QB18" s="182"/>
      <c r="QC18" s="182"/>
      <c r="QD18" s="182"/>
      <c r="QE18" s="182"/>
      <c r="QF18" s="182"/>
      <c r="QG18" s="182"/>
      <c r="QH18" s="182"/>
      <c r="QI18" s="182"/>
      <c r="QJ18" s="182"/>
      <c r="QK18" s="182"/>
      <c r="QL18" s="182"/>
      <c r="QM18" s="182"/>
      <c r="QN18" s="182"/>
      <c r="QO18" s="182"/>
      <c r="QP18" s="182"/>
      <c r="QQ18" s="182"/>
      <c r="QR18" s="182"/>
      <c r="QS18" s="182"/>
      <c r="QT18" s="182"/>
      <c r="QU18" s="182"/>
      <c r="QV18" s="182"/>
      <c r="QW18" s="182"/>
      <c r="QX18" s="182"/>
      <c r="QY18" s="182"/>
      <c r="QZ18" s="182"/>
      <c r="RA18" s="182"/>
      <c r="RB18" s="182"/>
      <c r="RC18" s="182"/>
      <c r="RD18" s="182"/>
      <c r="RE18" s="182"/>
      <c r="RF18" s="182"/>
      <c r="RG18" s="182"/>
      <c r="RH18" s="182"/>
      <c r="RI18" s="182"/>
      <c r="RJ18" s="182"/>
      <c r="RK18" s="182"/>
      <c r="RL18" s="182"/>
      <c r="RM18" s="182"/>
      <c r="RN18" s="182"/>
      <c r="RO18" s="182"/>
      <c r="RP18" s="182"/>
      <c r="RQ18" s="182"/>
      <c r="RR18" s="182"/>
      <c r="RS18" s="182"/>
      <c r="RT18" s="182"/>
      <c r="RU18" s="182"/>
      <c r="RV18" s="182"/>
      <c r="RW18" s="182"/>
      <c r="RX18" s="182"/>
      <c r="RY18" s="182"/>
      <c r="RZ18" s="182"/>
      <c r="SA18" s="182"/>
      <c r="SB18" s="182"/>
      <c r="SC18" s="182"/>
      <c r="SD18" s="182"/>
      <c r="SE18" s="182"/>
      <c r="SF18" s="182"/>
      <c r="SG18" s="182"/>
      <c r="SH18" s="182"/>
      <c r="SI18" s="182"/>
      <c r="SJ18" s="182"/>
      <c r="SK18" s="182"/>
      <c r="SL18" s="182"/>
      <c r="SM18" s="182"/>
      <c r="SN18" s="182"/>
      <c r="SO18" s="182"/>
      <c r="SP18" s="182"/>
      <c r="SQ18" s="182"/>
      <c r="SR18" s="182"/>
      <c r="SS18" s="182"/>
      <c r="ST18" s="182"/>
      <c r="SU18" s="182"/>
      <c r="SV18" s="182"/>
      <c r="SW18" s="182"/>
      <c r="SX18" s="182"/>
      <c r="SY18" s="182"/>
      <c r="SZ18" s="182"/>
      <c r="TA18" s="182"/>
      <c r="TB18" s="182"/>
      <c r="TC18" s="182"/>
      <c r="TD18" s="182"/>
      <c r="TE18" s="182"/>
      <c r="TF18" s="182"/>
      <c r="TG18" s="182"/>
      <c r="TH18" s="182"/>
      <c r="TI18" s="182"/>
      <c r="TJ18" s="182"/>
      <c r="TK18" s="182"/>
      <c r="TL18" s="182"/>
      <c r="TM18" s="182"/>
      <c r="TN18" s="182"/>
      <c r="TO18" s="182"/>
      <c r="TP18" s="182"/>
      <c r="TQ18" s="182"/>
      <c r="TR18" s="182"/>
      <c r="TS18" s="182"/>
      <c r="TT18" s="182"/>
      <c r="TU18" s="182"/>
      <c r="TV18" s="182"/>
      <c r="TW18" s="182"/>
      <c r="TX18" s="182"/>
      <c r="TY18" s="182"/>
      <c r="TZ18" s="182"/>
      <c r="UA18" s="182"/>
      <c r="UB18" s="182"/>
      <c r="UC18" s="182"/>
      <c r="UD18" s="182"/>
      <c r="UE18" s="182"/>
      <c r="UF18" s="182"/>
      <c r="UG18" s="182"/>
      <c r="UH18" s="182"/>
      <c r="UI18" s="182"/>
      <c r="UJ18" s="182"/>
      <c r="UK18" s="182"/>
      <c r="UL18" s="182"/>
      <c r="UM18" s="182"/>
      <c r="UN18" s="182"/>
      <c r="UO18" s="182"/>
      <c r="UP18" s="182"/>
      <c r="UQ18" s="182"/>
      <c r="UR18" s="182"/>
      <c r="US18" s="182"/>
      <c r="UT18" s="182"/>
      <c r="UU18" s="182"/>
      <c r="UV18" s="182"/>
      <c r="UW18" s="182"/>
      <c r="UX18" s="182"/>
      <c r="UY18" s="182"/>
      <c r="UZ18" s="182"/>
      <c r="VA18" s="182"/>
      <c r="VB18" s="182"/>
      <c r="VC18" s="182"/>
      <c r="VD18" s="182"/>
      <c r="VE18" s="182"/>
      <c r="VF18" s="182"/>
      <c r="VG18" s="182"/>
      <c r="VH18" s="182"/>
      <c r="VI18" s="182"/>
      <c r="VJ18" s="182"/>
      <c r="VK18" s="182"/>
      <c r="VL18" s="182"/>
      <c r="VM18" s="182"/>
      <c r="VN18" s="182"/>
      <c r="VO18" s="182"/>
      <c r="VP18" s="182"/>
      <c r="VQ18" s="182"/>
      <c r="VR18" s="182"/>
      <c r="VS18" s="182"/>
      <c r="VT18" s="182"/>
      <c r="VU18" s="182"/>
      <c r="VV18" s="182"/>
      <c r="VW18" s="182"/>
      <c r="VX18" s="182"/>
      <c r="VY18" s="182"/>
      <c r="VZ18" s="182"/>
      <c r="WA18" s="182"/>
      <c r="WB18" s="182"/>
      <c r="WC18" s="182"/>
      <c r="WD18" s="182"/>
      <c r="WE18" s="182"/>
      <c r="WF18" s="182"/>
      <c r="WG18" s="182"/>
      <c r="WH18" s="182"/>
      <c r="WI18" s="182"/>
      <c r="WJ18" s="182"/>
      <c r="WK18" s="182"/>
      <c r="WL18" s="182"/>
      <c r="WM18" s="182"/>
      <c r="WN18" s="182"/>
      <c r="WO18" s="182"/>
      <c r="WP18" s="182"/>
      <c r="WQ18" s="182"/>
      <c r="WR18" s="182"/>
      <c r="WS18" s="182"/>
      <c r="WT18" s="182"/>
      <c r="WU18" s="182"/>
      <c r="WV18" s="182"/>
      <c r="WW18" s="182"/>
      <c r="WX18" s="182"/>
      <c r="WY18" s="182"/>
      <c r="WZ18" s="182"/>
      <c r="XA18" s="182"/>
      <c r="XB18" s="182"/>
      <c r="XC18" s="182"/>
      <c r="XD18" s="182"/>
      <c r="XE18" s="182"/>
      <c r="XF18" s="182"/>
      <c r="XG18" s="182"/>
      <c r="XH18" s="182"/>
      <c r="XI18" s="182"/>
      <c r="XJ18" s="182"/>
      <c r="XK18" s="182"/>
      <c r="XL18" s="182"/>
      <c r="XM18" s="182"/>
      <c r="XN18" s="182"/>
      <c r="XO18" s="182"/>
      <c r="XP18" s="182"/>
      <c r="XQ18" s="182"/>
      <c r="XR18" s="182"/>
      <c r="XS18" s="182"/>
      <c r="XT18" s="182"/>
      <c r="XU18" s="182"/>
      <c r="XV18" s="182"/>
      <c r="XW18" s="182"/>
      <c r="XX18" s="182"/>
      <c r="XY18" s="182"/>
      <c r="XZ18" s="182"/>
      <c r="YA18" s="182"/>
      <c r="YB18" s="182"/>
      <c r="YC18" s="182"/>
      <c r="YD18" s="182"/>
      <c r="YE18" s="182"/>
      <c r="YF18" s="182"/>
      <c r="YG18" s="182"/>
      <c r="YH18" s="182"/>
      <c r="YI18" s="182"/>
      <c r="YJ18" s="182"/>
      <c r="YK18" s="182"/>
      <c r="YL18" s="182"/>
      <c r="YM18" s="182"/>
      <c r="YN18" s="182"/>
      <c r="YO18" s="182"/>
      <c r="YP18" s="182"/>
      <c r="YQ18" s="182"/>
      <c r="YR18" s="182"/>
      <c r="YS18" s="182"/>
      <c r="YT18" s="182"/>
      <c r="YU18" s="182"/>
      <c r="YV18" s="182"/>
      <c r="YW18" s="182"/>
      <c r="YX18" s="182"/>
      <c r="YY18" s="182"/>
      <c r="YZ18" s="182"/>
      <c r="ZA18" s="182"/>
      <c r="ZB18" s="182"/>
      <c r="ZC18" s="182"/>
      <c r="ZD18" s="182"/>
      <c r="ZE18" s="182"/>
      <c r="ZF18" s="182"/>
      <c r="ZG18" s="182"/>
      <c r="ZH18" s="182"/>
      <c r="ZI18" s="182"/>
      <c r="ZJ18" s="182"/>
      <c r="ZK18" s="182"/>
      <c r="ZL18" s="182"/>
      <c r="ZM18" s="182"/>
      <c r="ZN18" s="182"/>
      <c r="ZO18" s="182"/>
      <c r="ZP18" s="182"/>
      <c r="ZQ18" s="182"/>
      <c r="ZR18" s="182"/>
      <c r="ZS18" s="182"/>
      <c r="ZT18" s="182"/>
      <c r="ZU18" s="182"/>
      <c r="ZV18" s="182"/>
      <c r="ZW18" s="182"/>
      <c r="ZX18" s="182"/>
      <c r="ZY18" s="182"/>
      <c r="ZZ18" s="182"/>
      <c r="AAA18" s="182"/>
      <c r="AAB18" s="182"/>
      <c r="AAC18" s="182"/>
      <c r="AAD18" s="182"/>
      <c r="AAE18" s="182"/>
      <c r="AAF18" s="182"/>
      <c r="AAG18" s="182"/>
      <c r="AAH18" s="182"/>
      <c r="AAI18" s="182"/>
      <c r="AAJ18" s="182"/>
      <c r="AAK18" s="182"/>
      <c r="AAL18" s="182"/>
      <c r="AAM18" s="182"/>
      <c r="AAN18" s="182"/>
      <c r="AAO18" s="182"/>
      <c r="AAP18" s="182"/>
      <c r="AAQ18" s="182"/>
      <c r="AAR18" s="182"/>
      <c r="AAS18" s="182"/>
      <c r="AAT18" s="182"/>
      <c r="AAU18" s="182"/>
      <c r="AAV18" s="182"/>
      <c r="AAW18" s="182"/>
      <c r="AAX18" s="182"/>
      <c r="AAY18" s="182"/>
      <c r="AAZ18" s="182"/>
      <c r="ABA18" s="182"/>
      <c r="ABB18" s="182"/>
      <c r="ABC18" s="182"/>
      <c r="ABD18" s="182"/>
      <c r="ABE18" s="182"/>
      <c r="ABF18" s="182"/>
      <c r="ABG18" s="182"/>
      <c r="ABH18" s="182"/>
      <c r="ABI18" s="182"/>
      <c r="ABJ18" s="182"/>
      <c r="ABK18" s="182"/>
      <c r="ABL18" s="182"/>
      <c r="ABM18" s="182"/>
      <c r="ABN18" s="182"/>
      <c r="ABO18" s="182"/>
      <c r="ABP18" s="182"/>
      <c r="ABQ18" s="182"/>
      <c r="ABR18" s="182"/>
      <c r="ABS18" s="182"/>
      <c r="ABT18" s="182"/>
      <c r="ABU18" s="182"/>
      <c r="ABV18" s="182"/>
      <c r="ABW18" s="182"/>
      <c r="ABX18" s="182"/>
      <c r="ABY18" s="182"/>
      <c r="ABZ18" s="182"/>
      <c r="ACA18" s="182"/>
      <c r="ACB18" s="182"/>
      <c r="ACC18" s="182"/>
      <c r="ACD18" s="182"/>
      <c r="ACE18" s="182"/>
      <c r="ACF18" s="182"/>
      <c r="ACG18" s="182"/>
      <c r="ACH18" s="182"/>
      <c r="ACI18" s="182"/>
      <c r="ACJ18" s="182"/>
      <c r="ACK18" s="182"/>
      <c r="ACL18" s="182"/>
      <c r="ACM18" s="182"/>
      <c r="ACN18" s="182"/>
      <c r="ACO18" s="182"/>
      <c r="ACP18" s="182"/>
      <c r="ACQ18" s="182"/>
      <c r="ACR18" s="182"/>
      <c r="ACS18" s="182"/>
      <c r="ACT18" s="182"/>
      <c r="ACU18" s="182"/>
      <c r="ACV18" s="182"/>
      <c r="ACW18" s="182"/>
      <c r="ACX18" s="182"/>
      <c r="ACY18" s="182"/>
      <c r="ACZ18" s="182"/>
      <c r="ADA18" s="182"/>
      <c r="ADB18" s="182"/>
      <c r="ADC18" s="182"/>
      <c r="ADD18" s="182"/>
      <c r="ADE18" s="182"/>
      <c r="ADF18" s="182"/>
      <c r="ADG18" s="182"/>
      <c r="ADH18" s="182"/>
      <c r="ADI18" s="182"/>
      <c r="ADJ18" s="182"/>
      <c r="ADK18" s="182"/>
      <c r="ADL18" s="182"/>
      <c r="ADM18" s="182"/>
      <c r="ADN18" s="182"/>
      <c r="ADO18" s="182"/>
      <c r="ADP18" s="182"/>
      <c r="ADQ18" s="182"/>
      <c r="ADR18" s="182"/>
      <c r="ADS18" s="182"/>
      <c r="ADT18" s="182"/>
      <c r="ADU18" s="182"/>
      <c r="ADV18" s="182"/>
      <c r="ADW18" s="182"/>
      <c r="ADX18" s="182"/>
      <c r="ADY18" s="182"/>
      <c r="ADZ18" s="182"/>
      <c r="AEA18" s="182"/>
      <c r="AEB18" s="182"/>
      <c r="AEC18" s="182"/>
      <c r="AED18" s="182"/>
      <c r="AEE18" s="182"/>
      <c r="AEF18" s="182"/>
      <c r="AEG18" s="182"/>
      <c r="AEH18" s="182"/>
      <c r="AEI18" s="182"/>
      <c r="AEJ18" s="182"/>
      <c r="AEK18" s="182"/>
      <c r="AEL18" s="182"/>
      <c r="AEM18" s="182"/>
      <c r="AEN18" s="182"/>
      <c r="AEO18" s="182"/>
      <c r="AEP18" s="182"/>
      <c r="AEQ18" s="182"/>
      <c r="AER18" s="182"/>
      <c r="AES18" s="182"/>
      <c r="AET18" s="182"/>
      <c r="AEU18" s="182"/>
      <c r="AEV18" s="182"/>
      <c r="AEW18" s="182"/>
      <c r="AEX18" s="182"/>
      <c r="AEY18" s="182"/>
      <c r="AEZ18" s="182"/>
      <c r="AFA18" s="182"/>
      <c r="AFB18" s="182"/>
      <c r="AFC18" s="182"/>
      <c r="AFD18" s="182"/>
      <c r="AFE18" s="182"/>
      <c r="AFF18" s="182"/>
      <c r="AFG18" s="182"/>
      <c r="AFH18" s="182"/>
      <c r="AFI18" s="182"/>
      <c r="AFJ18" s="182"/>
      <c r="AFK18" s="182"/>
      <c r="AFL18" s="182"/>
      <c r="AFM18" s="182"/>
      <c r="AFN18" s="182"/>
      <c r="AFO18" s="182"/>
      <c r="AFP18" s="182"/>
      <c r="AFQ18" s="182"/>
      <c r="AFR18" s="182"/>
      <c r="AFS18" s="182"/>
      <c r="AFT18" s="182"/>
      <c r="AFU18" s="182"/>
      <c r="AFV18" s="182"/>
      <c r="AFW18" s="182"/>
      <c r="AFX18" s="182"/>
      <c r="AFY18" s="182"/>
      <c r="AFZ18" s="182"/>
      <c r="AGA18" s="182"/>
      <c r="AGB18" s="182"/>
      <c r="AGC18" s="182"/>
      <c r="AGD18" s="182"/>
      <c r="AGE18" s="182"/>
      <c r="AGF18" s="182"/>
      <c r="AGG18" s="182"/>
      <c r="AGH18" s="182"/>
      <c r="AGI18" s="182"/>
      <c r="AGJ18" s="182"/>
      <c r="AGK18" s="182"/>
      <c r="AGL18" s="182"/>
      <c r="AGM18" s="182"/>
      <c r="AGN18" s="182"/>
      <c r="AGO18" s="182"/>
      <c r="AGP18" s="182"/>
      <c r="AGQ18" s="182"/>
      <c r="AGR18" s="182"/>
      <c r="AGS18" s="182"/>
      <c r="AGT18" s="182"/>
      <c r="AGU18" s="182"/>
      <c r="AGV18" s="182"/>
      <c r="AGW18" s="182"/>
      <c r="AGX18" s="182"/>
      <c r="AGY18" s="182"/>
      <c r="AGZ18" s="182"/>
      <c r="AHA18" s="182"/>
      <c r="AHB18" s="182"/>
      <c r="AHC18" s="182"/>
      <c r="AHD18" s="182"/>
      <c r="AHE18" s="182"/>
      <c r="AHF18" s="182"/>
      <c r="AHG18" s="182"/>
      <c r="AHH18" s="182"/>
      <c r="AHI18" s="182"/>
      <c r="AHJ18" s="182"/>
      <c r="AHK18" s="182"/>
      <c r="AHL18" s="182"/>
      <c r="AHM18" s="182"/>
      <c r="AHN18" s="182"/>
      <c r="AHO18" s="182"/>
      <c r="AHP18" s="182"/>
      <c r="AHQ18" s="182"/>
      <c r="AHR18" s="182"/>
      <c r="AHS18" s="182"/>
      <c r="AHT18" s="182"/>
      <c r="AHU18" s="182"/>
      <c r="AHV18" s="182"/>
      <c r="AHW18" s="182"/>
      <c r="AHX18" s="182"/>
      <c r="AHY18" s="182"/>
      <c r="AHZ18" s="182"/>
      <c r="AIA18" s="182"/>
      <c r="AIB18" s="182"/>
      <c r="AIC18" s="182"/>
      <c r="AID18" s="182"/>
      <c r="AIE18" s="182"/>
      <c r="AIF18" s="182"/>
      <c r="AIG18" s="182"/>
      <c r="AIH18" s="182"/>
      <c r="AII18" s="182"/>
      <c r="AIJ18" s="182"/>
      <c r="AIK18" s="182"/>
      <c r="AIL18" s="182"/>
      <c r="AIM18" s="182"/>
      <c r="AIN18" s="182"/>
      <c r="AIO18" s="182"/>
      <c r="AIP18" s="182"/>
      <c r="AIQ18" s="182"/>
      <c r="AIR18" s="182"/>
      <c r="AIS18" s="182"/>
      <c r="AIT18" s="182"/>
      <c r="AIU18" s="182"/>
      <c r="AIV18" s="182"/>
      <c r="AIW18" s="182"/>
      <c r="AIX18" s="182"/>
      <c r="AIY18" s="182"/>
      <c r="AIZ18" s="182"/>
      <c r="AJA18" s="182"/>
      <c r="AJB18" s="182"/>
      <c r="AJC18" s="182"/>
      <c r="AJD18" s="182"/>
      <c r="AJE18" s="182"/>
      <c r="AJF18" s="182"/>
      <c r="AJG18" s="182"/>
      <c r="AJH18" s="182"/>
      <c r="AJI18" s="182"/>
      <c r="AJJ18" s="182"/>
      <c r="AJK18" s="182"/>
      <c r="AJL18" s="182"/>
      <c r="AJM18" s="182"/>
      <c r="AJN18" s="182"/>
      <c r="AJO18" s="182"/>
      <c r="AJP18" s="182"/>
      <c r="AJQ18" s="182"/>
      <c r="AJR18" s="182"/>
      <c r="AJS18" s="182"/>
      <c r="AJT18" s="182"/>
      <c r="AJU18" s="182"/>
      <c r="AJV18" s="182"/>
      <c r="AJW18" s="182"/>
      <c r="AJX18" s="182"/>
      <c r="AJY18" s="182"/>
      <c r="AJZ18" s="182"/>
      <c r="AKA18" s="182"/>
      <c r="AKB18" s="182"/>
      <c r="AKC18" s="182"/>
      <c r="AKD18" s="182"/>
      <c r="AKE18" s="182"/>
      <c r="AKF18" s="182"/>
      <c r="AKG18" s="182"/>
      <c r="AKH18" s="182"/>
      <c r="AKI18" s="182"/>
      <c r="AKJ18" s="182"/>
      <c r="AKK18" s="182"/>
      <c r="AKL18" s="182"/>
      <c r="AKM18" s="182"/>
      <c r="AKN18" s="182"/>
      <c r="AKO18" s="182"/>
      <c r="AKP18" s="182"/>
      <c r="AKQ18" s="182"/>
      <c r="AKR18" s="182"/>
      <c r="AKS18" s="182"/>
      <c r="AKT18" s="182"/>
      <c r="AKU18" s="182"/>
      <c r="AKV18" s="182"/>
      <c r="AKW18" s="182"/>
      <c r="AKX18" s="182"/>
      <c r="AKY18" s="182"/>
      <c r="AKZ18" s="182"/>
      <c r="ALA18" s="182"/>
      <c r="ALB18" s="182"/>
      <c r="ALC18" s="182"/>
      <c r="ALD18" s="182"/>
      <c r="ALE18" s="182"/>
      <c r="ALF18" s="182"/>
      <c r="ALG18" s="182"/>
      <c r="ALH18" s="182"/>
      <c r="ALI18" s="182"/>
      <c r="ALJ18" s="182"/>
      <c r="ALK18" s="182"/>
      <c r="ALL18" s="182"/>
      <c r="ALM18" s="182"/>
      <c r="ALN18" s="182"/>
      <c r="ALO18" s="182"/>
      <c r="ALP18" s="182"/>
      <c r="ALQ18" s="182"/>
      <c r="ALR18" s="182"/>
    </row>
    <row r="19" spans="1:1006" s="183" customFormat="1" x14ac:dyDescent="0.25">
      <c r="A19" s="15"/>
      <c r="B19" s="19" t="s">
        <v>18</v>
      </c>
      <c r="C19" s="18">
        <f>SUM(C51,C75,C99,C128)</f>
        <v>8</v>
      </c>
      <c r="D19" s="18">
        <f t="shared" ref="D19:AG19" si="8">SUM(D51,D75,D99,D128)</f>
        <v>14</v>
      </c>
      <c r="E19" s="18">
        <f t="shared" si="8"/>
        <v>7</v>
      </c>
      <c r="F19" s="18">
        <f t="shared" si="8"/>
        <v>0</v>
      </c>
      <c r="G19" s="18">
        <f t="shared" si="8"/>
        <v>0</v>
      </c>
      <c r="H19" s="18">
        <f t="shared" si="8"/>
        <v>0</v>
      </c>
      <c r="I19" s="18">
        <f t="shared" si="8"/>
        <v>0</v>
      </c>
      <c r="J19" s="18">
        <f t="shared" si="8"/>
        <v>0</v>
      </c>
      <c r="K19" s="18">
        <f t="shared" si="8"/>
        <v>0</v>
      </c>
      <c r="L19" s="18">
        <f t="shared" si="8"/>
        <v>0</v>
      </c>
      <c r="M19" s="18">
        <f t="shared" si="8"/>
        <v>0</v>
      </c>
      <c r="N19" s="18">
        <f t="shared" si="8"/>
        <v>0</v>
      </c>
      <c r="O19" s="18">
        <f t="shared" si="8"/>
        <v>0</v>
      </c>
      <c r="P19" s="18">
        <f t="shared" si="8"/>
        <v>0</v>
      </c>
      <c r="Q19" s="18">
        <f t="shared" si="8"/>
        <v>0</v>
      </c>
      <c r="R19" s="18">
        <f t="shared" si="8"/>
        <v>0</v>
      </c>
      <c r="S19" s="18">
        <f t="shared" si="8"/>
        <v>0</v>
      </c>
      <c r="T19" s="18">
        <f t="shared" si="8"/>
        <v>0</v>
      </c>
      <c r="U19" s="18">
        <f t="shared" si="8"/>
        <v>0</v>
      </c>
      <c r="V19" s="18">
        <f t="shared" si="8"/>
        <v>0</v>
      </c>
      <c r="W19" s="18">
        <f t="shared" si="8"/>
        <v>0</v>
      </c>
      <c r="X19" s="18">
        <f t="shared" si="8"/>
        <v>0</v>
      </c>
      <c r="Y19" s="18">
        <f t="shared" si="8"/>
        <v>0</v>
      </c>
      <c r="Z19" s="18">
        <f t="shared" si="8"/>
        <v>0</v>
      </c>
      <c r="AA19" s="18">
        <f t="shared" si="8"/>
        <v>0</v>
      </c>
      <c r="AB19" s="18">
        <f t="shared" si="8"/>
        <v>0</v>
      </c>
      <c r="AC19" s="18">
        <f t="shared" si="8"/>
        <v>0</v>
      </c>
      <c r="AD19" s="18">
        <f t="shared" si="8"/>
        <v>0</v>
      </c>
      <c r="AE19" s="18">
        <f t="shared" si="8"/>
        <v>0</v>
      </c>
      <c r="AF19" s="18">
        <f t="shared" si="8"/>
        <v>0</v>
      </c>
      <c r="AG19" s="18">
        <f t="shared" si="8"/>
        <v>0</v>
      </c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2"/>
      <c r="GH19" s="182"/>
      <c r="GI19" s="182"/>
      <c r="GJ19" s="182"/>
      <c r="GK19" s="182"/>
      <c r="GL19" s="182"/>
      <c r="GM19" s="182"/>
      <c r="GN19" s="182"/>
      <c r="GO19" s="182"/>
      <c r="GP19" s="182"/>
      <c r="GQ19" s="182"/>
      <c r="GR19" s="182"/>
      <c r="GS19" s="182"/>
      <c r="GT19" s="182"/>
      <c r="GU19" s="182"/>
      <c r="GV19" s="182"/>
      <c r="GW19" s="182"/>
      <c r="GX19" s="182"/>
      <c r="GY19" s="182"/>
      <c r="GZ19" s="182"/>
      <c r="HA19" s="182"/>
      <c r="HB19" s="182"/>
      <c r="HC19" s="182"/>
      <c r="HD19" s="182"/>
      <c r="HE19" s="182"/>
      <c r="HF19" s="182"/>
      <c r="HG19" s="182"/>
      <c r="HH19" s="182"/>
      <c r="HI19" s="182"/>
      <c r="HJ19" s="182"/>
      <c r="HK19" s="182"/>
      <c r="HL19" s="182"/>
      <c r="HM19" s="182"/>
      <c r="HN19" s="182"/>
      <c r="HO19" s="182"/>
      <c r="HP19" s="182"/>
      <c r="HQ19" s="182"/>
      <c r="HR19" s="182"/>
      <c r="HS19" s="182"/>
      <c r="HT19" s="182"/>
      <c r="HU19" s="182"/>
      <c r="HV19" s="182"/>
      <c r="HW19" s="182"/>
      <c r="HX19" s="182"/>
      <c r="HY19" s="182"/>
      <c r="HZ19" s="182"/>
      <c r="IA19" s="182"/>
      <c r="IB19" s="182"/>
      <c r="IC19" s="182"/>
      <c r="ID19" s="182"/>
      <c r="IE19" s="182"/>
      <c r="IF19" s="182"/>
      <c r="IG19" s="182"/>
      <c r="IH19" s="182"/>
      <c r="II19" s="182"/>
      <c r="IJ19" s="182"/>
      <c r="IK19" s="182"/>
      <c r="IL19" s="182"/>
      <c r="IM19" s="182"/>
      <c r="IN19" s="182"/>
      <c r="IO19" s="182"/>
      <c r="IP19" s="182"/>
      <c r="IQ19" s="182"/>
      <c r="IR19" s="182"/>
      <c r="IS19" s="182"/>
      <c r="IT19" s="182"/>
      <c r="IU19" s="182"/>
      <c r="IV19" s="182"/>
      <c r="IW19" s="182"/>
      <c r="IX19" s="182"/>
      <c r="IY19" s="182"/>
      <c r="IZ19" s="182"/>
      <c r="JA19" s="182"/>
      <c r="JB19" s="182"/>
      <c r="JC19" s="182"/>
      <c r="JD19" s="182"/>
      <c r="JE19" s="182"/>
      <c r="JF19" s="182"/>
      <c r="JG19" s="182"/>
      <c r="JH19" s="182"/>
      <c r="JI19" s="182"/>
      <c r="JJ19" s="182"/>
      <c r="JK19" s="182"/>
      <c r="JL19" s="182"/>
      <c r="JM19" s="182"/>
      <c r="JN19" s="182"/>
      <c r="JO19" s="182"/>
      <c r="JP19" s="182"/>
      <c r="JQ19" s="182"/>
      <c r="JR19" s="182"/>
      <c r="JS19" s="182"/>
      <c r="JT19" s="182"/>
      <c r="JU19" s="182"/>
      <c r="JV19" s="182"/>
      <c r="JW19" s="182"/>
      <c r="JX19" s="182"/>
      <c r="JY19" s="182"/>
      <c r="JZ19" s="182"/>
      <c r="KA19" s="182"/>
      <c r="KB19" s="182"/>
      <c r="KC19" s="182"/>
      <c r="KD19" s="182"/>
      <c r="KE19" s="182"/>
      <c r="KF19" s="182"/>
      <c r="KG19" s="182"/>
      <c r="KH19" s="182"/>
      <c r="KI19" s="182"/>
      <c r="KJ19" s="182"/>
      <c r="KK19" s="182"/>
      <c r="KL19" s="182"/>
      <c r="KM19" s="182"/>
      <c r="KN19" s="182"/>
      <c r="KO19" s="182"/>
      <c r="KP19" s="182"/>
      <c r="KQ19" s="182"/>
      <c r="KR19" s="182"/>
      <c r="KS19" s="182"/>
      <c r="KT19" s="182"/>
      <c r="KU19" s="182"/>
      <c r="KV19" s="182"/>
      <c r="KW19" s="182"/>
      <c r="KX19" s="182"/>
      <c r="KY19" s="182"/>
      <c r="KZ19" s="182"/>
      <c r="LA19" s="182"/>
      <c r="LB19" s="182"/>
      <c r="LC19" s="182"/>
      <c r="LD19" s="182"/>
      <c r="LE19" s="182"/>
      <c r="LF19" s="182"/>
      <c r="LG19" s="182"/>
      <c r="LH19" s="182"/>
      <c r="LI19" s="182"/>
      <c r="LJ19" s="182"/>
      <c r="LK19" s="182"/>
      <c r="LL19" s="182"/>
      <c r="LM19" s="182"/>
      <c r="LN19" s="182"/>
      <c r="LO19" s="182"/>
      <c r="LP19" s="182"/>
      <c r="LQ19" s="182"/>
      <c r="LR19" s="182"/>
      <c r="LS19" s="182"/>
      <c r="LT19" s="182"/>
      <c r="LU19" s="182"/>
      <c r="LV19" s="182"/>
      <c r="LW19" s="182"/>
      <c r="LX19" s="182"/>
      <c r="LY19" s="182"/>
      <c r="LZ19" s="182"/>
      <c r="MA19" s="182"/>
      <c r="MB19" s="182"/>
      <c r="MC19" s="182"/>
      <c r="MD19" s="182"/>
      <c r="ME19" s="182"/>
      <c r="MF19" s="182"/>
      <c r="MG19" s="182"/>
      <c r="MH19" s="182"/>
      <c r="MI19" s="182"/>
      <c r="MJ19" s="182"/>
      <c r="MK19" s="182"/>
      <c r="ML19" s="182"/>
      <c r="MM19" s="182"/>
      <c r="MN19" s="182"/>
      <c r="MO19" s="182"/>
      <c r="MP19" s="182"/>
      <c r="MQ19" s="182"/>
      <c r="MR19" s="182"/>
      <c r="MS19" s="182"/>
      <c r="MT19" s="182"/>
      <c r="MU19" s="182"/>
      <c r="MV19" s="182"/>
      <c r="MW19" s="182"/>
      <c r="MX19" s="182"/>
      <c r="MY19" s="182"/>
      <c r="MZ19" s="182"/>
      <c r="NA19" s="182"/>
      <c r="NB19" s="182"/>
      <c r="NC19" s="182"/>
      <c r="ND19" s="182"/>
      <c r="NE19" s="182"/>
      <c r="NF19" s="182"/>
      <c r="NG19" s="182"/>
      <c r="NH19" s="182"/>
      <c r="NI19" s="182"/>
      <c r="NJ19" s="182"/>
      <c r="NK19" s="182"/>
      <c r="NL19" s="182"/>
      <c r="NM19" s="182"/>
      <c r="NN19" s="182"/>
      <c r="NO19" s="182"/>
      <c r="NP19" s="182"/>
      <c r="NQ19" s="182"/>
      <c r="NR19" s="182"/>
      <c r="NS19" s="182"/>
      <c r="NT19" s="182"/>
      <c r="NU19" s="182"/>
      <c r="NV19" s="182"/>
      <c r="NW19" s="182"/>
      <c r="NX19" s="182"/>
      <c r="NY19" s="182"/>
      <c r="NZ19" s="182"/>
      <c r="OA19" s="182"/>
      <c r="OB19" s="182"/>
      <c r="OC19" s="182"/>
      <c r="OD19" s="182"/>
      <c r="OE19" s="182"/>
      <c r="OF19" s="182"/>
      <c r="OG19" s="182"/>
      <c r="OH19" s="182"/>
      <c r="OI19" s="182"/>
      <c r="OJ19" s="182"/>
      <c r="OK19" s="182"/>
      <c r="OL19" s="182"/>
      <c r="OM19" s="182"/>
      <c r="ON19" s="182"/>
      <c r="OO19" s="182"/>
      <c r="OP19" s="182"/>
      <c r="OQ19" s="182"/>
      <c r="OR19" s="182"/>
      <c r="OS19" s="182"/>
      <c r="OT19" s="182"/>
      <c r="OU19" s="182"/>
      <c r="OV19" s="182"/>
      <c r="OW19" s="182"/>
      <c r="OX19" s="182"/>
      <c r="OY19" s="182"/>
      <c r="OZ19" s="182"/>
      <c r="PA19" s="182"/>
      <c r="PB19" s="182"/>
      <c r="PC19" s="182"/>
      <c r="PD19" s="182"/>
      <c r="PE19" s="182"/>
      <c r="PF19" s="182"/>
      <c r="PG19" s="182"/>
      <c r="PH19" s="182"/>
      <c r="PI19" s="182"/>
      <c r="PJ19" s="182"/>
      <c r="PK19" s="182"/>
      <c r="PL19" s="182"/>
      <c r="PM19" s="182"/>
      <c r="PN19" s="182"/>
      <c r="PO19" s="182"/>
      <c r="PP19" s="182"/>
      <c r="PQ19" s="182"/>
      <c r="PR19" s="182"/>
      <c r="PS19" s="182"/>
      <c r="PT19" s="182"/>
      <c r="PU19" s="182"/>
      <c r="PV19" s="182"/>
      <c r="PW19" s="182"/>
      <c r="PX19" s="182"/>
      <c r="PY19" s="182"/>
      <c r="PZ19" s="182"/>
      <c r="QA19" s="182"/>
      <c r="QB19" s="182"/>
      <c r="QC19" s="182"/>
      <c r="QD19" s="182"/>
      <c r="QE19" s="182"/>
      <c r="QF19" s="182"/>
      <c r="QG19" s="182"/>
      <c r="QH19" s="182"/>
      <c r="QI19" s="182"/>
      <c r="QJ19" s="182"/>
      <c r="QK19" s="182"/>
      <c r="QL19" s="182"/>
      <c r="QM19" s="182"/>
      <c r="QN19" s="182"/>
      <c r="QO19" s="182"/>
      <c r="QP19" s="182"/>
      <c r="QQ19" s="182"/>
      <c r="QR19" s="182"/>
      <c r="QS19" s="182"/>
      <c r="QT19" s="182"/>
      <c r="QU19" s="182"/>
      <c r="QV19" s="182"/>
      <c r="QW19" s="182"/>
      <c r="QX19" s="182"/>
      <c r="QY19" s="182"/>
      <c r="QZ19" s="182"/>
      <c r="RA19" s="182"/>
      <c r="RB19" s="182"/>
      <c r="RC19" s="182"/>
      <c r="RD19" s="182"/>
      <c r="RE19" s="182"/>
      <c r="RF19" s="182"/>
      <c r="RG19" s="182"/>
      <c r="RH19" s="182"/>
      <c r="RI19" s="182"/>
      <c r="RJ19" s="182"/>
      <c r="RK19" s="182"/>
      <c r="RL19" s="182"/>
      <c r="RM19" s="182"/>
      <c r="RN19" s="182"/>
      <c r="RO19" s="182"/>
      <c r="RP19" s="182"/>
      <c r="RQ19" s="182"/>
      <c r="RR19" s="182"/>
      <c r="RS19" s="182"/>
      <c r="RT19" s="182"/>
      <c r="RU19" s="182"/>
      <c r="RV19" s="182"/>
      <c r="RW19" s="182"/>
      <c r="RX19" s="182"/>
      <c r="RY19" s="182"/>
      <c r="RZ19" s="182"/>
      <c r="SA19" s="182"/>
      <c r="SB19" s="182"/>
      <c r="SC19" s="182"/>
      <c r="SD19" s="182"/>
      <c r="SE19" s="182"/>
      <c r="SF19" s="182"/>
      <c r="SG19" s="182"/>
      <c r="SH19" s="182"/>
      <c r="SI19" s="182"/>
      <c r="SJ19" s="182"/>
      <c r="SK19" s="182"/>
      <c r="SL19" s="182"/>
      <c r="SM19" s="182"/>
      <c r="SN19" s="182"/>
      <c r="SO19" s="182"/>
      <c r="SP19" s="182"/>
      <c r="SQ19" s="182"/>
      <c r="SR19" s="182"/>
      <c r="SS19" s="182"/>
      <c r="ST19" s="182"/>
      <c r="SU19" s="182"/>
      <c r="SV19" s="182"/>
      <c r="SW19" s="182"/>
      <c r="SX19" s="182"/>
      <c r="SY19" s="182"/>
      <c r="SZ19" s="182"/>
      <c r="TA19" s="182"/>
      <c r="TB19" s="182"/>
      <c r="TC19" s="182"/>
      <c r="TD19" s="182"/>
      <c r="TE19" s="182"/>
      <c r="TF19" s="182"/>
      <c r="TG19" s="182"/>
      <c r="TH19" s="182"/>
      <c r="TI19" s="182"/>
      <c r="TJ19" s="182"/>
      <c r="TK19" s="182"/>
      <c r="TL19" s="182"/>
      <c r="TM19" s="182"/>
      <c r="TN19" s="182"/>
      <c r="TO19" s="182"/>
      <c r="TP19" s="182"/>
      <c r="TQ19" s="182"/>
      <c r="TR19" s="182"/>
      <c r="TS19" s="182"/>
      <c r="TT19" s="182"/>
      <c r="TU19" s="182"/>
      <c r="TV19" s="182"/>
      <c r="TW19" s="182"/>
      <c r="TX19" s="182"/>
      <c r="TY19" s="182"/>
      <c r="TZ19" s="182"/>
      <c r="UA19" s="182"/>
      <c r="UB19" s="182"/>
      <c r="UC19" s="182"/>
      <c r="UD19" s="182"/>
      <c r="UE19" s="182"/>
      <c r="UF19" s="182"/>
      <c r="UG19" s="182"/>
      <c r="UH19" s="182"/>
      <c r="UI19" s="182"/>
      <c r="UJ19" s="182"/>
      <c r="UK19" s="182"/>
      <c r="UL19" s="182"/>
      <c r="UM19" s="182"/>
      <c r="UN19" s="182"/>
      <c r="UO19" s="182"/>
      <c r="UP19" s="182"/>
      <c r="UQ19" s="182"/>
      <c r="UR19" s="182"/>
      <c r="US19" s="182"/>
      <c r="UT19" s="182"/>
      <c r="UU19" s="182"/>
      <c r="UV19" s="182"/>
      <c r="UW19" s="182"/>
      <c r="UX19" s="182"/>
      <c r="UY19" s="182"/>
      <c r="UZ19" s="182"/>
      <c r="VA19" s="182"/>
      <c r="VB19" s="182"/>
      <c r="VC19" s="182"/>
      <c r="VD19" s="182"/>
      <c r="VE19" s="182"/>
      <c r="VF19" s="182"/>
      <c r="VG19" s="182"/>
      <c r="VH19" s="182"/>
      <c r="VI19" s="182"/>
      <c r="VJ19" s="182"/>
      <c r="VK19" s="182"/>
      <c r="VL19" s="182"/>
      <c r="VM19" s="182"/>
      <c r="VN19" s="182"/>
      <c r="VO19" s="182"/>
      <c r="VP19" s="182"/>
      <c r="VQ19" s="182"/>
      <c r="VR19" s="182"/>
      <c r="VS19" s="182"/>
      <c r="VT19" s="182"/>
      <c r="VU19" s="182"/>
      <c r="VV19" s="182"/>
      <c r="VW19" s="182"/>
      <c r="VX19" s="182"/>
      <c r="VY19" s="182"/>
      <c r="VZ19" s="182"/>
      <c r="WA19" s="182"/>
      <c r="WB19" s="182"/>
      <c r="WC19" s="182"/>
      <c r="WD19" s="182"/>
      <c r="WE19" s="182"/>
      <c r="WF19" s="182"/>
      <c r="WG19" s="182"/>
      <c r="WH19" s="182"/>
      <c r="WI19" s="182"/>
      <c r="WJ19" s="182"/>
      <c r="WK19" s="182"/>
      <c r="WL19" s="182"/>
      <c r="WM19" s="182"/>
      <c r="WN19" s="182"/>
      <c r="WO19" s="182"/>
      <c r="WP19" s="182"/>
      <c r="WQ19" s="182"/>
      <c r="WR19" s="182"/>
      <c r="WS19" s="182"/>
      <c r="WT19" s="182"/>
      <c r="WU19" s="182"/>
      <c r="WV19" s="182"/>
      <c r="WW19" s="182"/>
      <c r="WX19" s="182"/>
      <c r="WY19" s="182"/>
      <c r="WZ19" s="182"/>
      <c r="XA19" s="182"/>
      <c r="XB19" s="182"/>
      <c r="XC19" s="182"/>
      <c r="XD19" s="182"/>
      <c r="XE19" s="182"/>
      <c r="XF19" s="182"/>
      <c r="XG19" s="182"/>
      <c r="XH19" s="182"/>
      <c r="XI19" s="182"/>
      <c r="XJ19" s="182"/>
      <c r="XK19" s="182"/>
      <c r="XL19" s="182"/>
      <c r="XM19" s="182"/>
      <c r="XN19" s="182"/>
      <c r="XO19" s="182"/>
      <c r="XP19" s="182"/>
      <c r="XQ19" s="182"/>
      <c r="XR19" s="182"/>
      <c r="XS19" s="182"/>
      <c r="XT19" s="182"/>
      <c r="XU19" s="182"/>
      <c r="XV19" s="182"/>
      <c r="XW19" s="182"/>
      <c r="XX19" s="182"/>
      <c r="XY19" s="182"/>
      <c r="XZ19" s="182"/>
      <c r="YA19" s="182"/>
      <c r="YB19" s="182"/>
      <c r="YC19" s="182"/>
      <c r="YD19" s="182"/>
      <c r="YE19" s="182"/>
      <c r="YF19" s="182"/>
      <c r="YG19" s="182"/>
      <c r="YH19" s="182"/>
      <c r="YI19" s="182"/>
      <c r="YJ19" s="182"/>
      <c r="YK19" s="182"/>
      <c r="YL19" s="182"/>
      <c r="YM19" s="182"/>
      <c r="YN19" s="182"/>
      <c r="YO19" s="182"/>
      <c r="YP19" s="182"/>
      <c r="YQ19" s="182"/>
      <c r="YR19" s="182"/>
      <c r="YS19" s="182"/>
      <c r="YT19" s="182"/>
      <c r="YU19" s="182"/>
      <c r="YV19" s="182"/>
      <c r="YW19" s="182"/>
      <c r="YX19" s="182"/>
      <c r="YY19" s="182"/>
      <c r="YZ19" s="182"/>
      <c r="ZA19" s="182"/>
      <c r="ZB19" s="182"/>
      <c r="ZC19" s="182"/>
      <c r="ZD19" s="182"/>
      <c r="ZE19" s="182"/>
      <c r="ZF19" s="182"/>
      <c r="ZG19" s="182"/>
      <c r="ZH19" s="182"/>
      <c r="ZI19" s="182"/>
      <c r="ZJ19" s="182"/>
      <c r="ZK19" s="182"/>
      <c r="ZL19" s="182"/>
      <c r="ZM19" s="182"/>
      <c r="ZN19" s="182"/>
      <c r="ZO19" s="182"/>
      <c r="ZP19" s="182"/>
      <c r="ZQ19" s="182"/>
      <c r="ZR19" s="182"/>
      <c r="ZS19" s="182"/>
      <c r="ZT19" s="182"/>
      <c r="ZU19" s="182"/>
      <c r="ZV19" s="182"/>
      <c r="ZW19" s="182"/>
      <c r="ZX19" s="182"/>
      <c r="ZY19" s="182"/>
      <c r="ZZ19" s="182"/>
      <c r="AAA19" s="182"/>
      <c r="AAB19" s="182"/>
      <c r="AAC19" s="182"/>
      <c r="AAD19" s="182"/>
      <c r="AAE19" s="182"/>
      <c r="AAF19" s="182"/>
      <c r="AAG19" s="182"/>
      <c r="AAH19" s="182"/>
      <c r="AAI19" s="182"/>
      <c r="AAJ19" s="182"/>
      <c r="AAK19" s="182"/>
      <c r="AAL19" s="182"/>
      <c r="AAM19" s="182"/>
      <c r="AAN19" s="182"/>
      <c r="AAO19" s="182"/>
      <c r="AAP19" s="182"/>
      <c r="AAQ19" s="182"/>
      <c r="AAR19" s="182"/>
      <c r="AAS19" s="182"/>
      <c r="AAT19" s="182"/>
      <c r="AAU19" s="182"/>
      <c r="AAV19" s="182"/>
      <c r="AAW19" s="182"/>
      <c r="AAX19" s="182"/>
      <c r="AAY19" s="182"/>
      <c r="AAZ19" s="182"/>
      <c r="ABA19" s="182"/>
      <c r="ABB19" s="182"/>
      <c r="ABC19" s="182"/>
      <c r="ABD19" s="182"/>
      <c r="ABE19" s="182"/>
      <c r="ABF19" s="182"/>
      <c r="ABG19" s="182"/>
      <c r="ABH19" s="182"/>
      <c r="ABI19" s="182"/>
      <c r="ABJ19" s="182"/>
      <c r="ABK19" s="182"/>
      <c r="ABL19" s="182"/>
      <c r="ABM19" s="182"/>
      <c r="ABN19" s="182"/>
      <c r="ABO19" s="182"/>
      <c r="ABP19" s="182"/>
      <c r="ABQ19" s="182"/>
      <c r="ABR19" s="182"/>
      <c r="ABS19" s="182"/>
      <c r="ABT19" s="182"/>
      <c r="ABU19" s="182"/>
      <c r="ABV19" s="182"/>
      <c r="ABW19" s="182"/>
      <c r="ABX19" s="182"/>
      <c r="ABY19" s="182"/>
      <c r="ABZ19" s="182"/>
      <c r="ACA19" s="182"/>
      <c r="ACB19" s="182"/>
      <c r="ACC19" s="182"/>
      <c r="ACD19" s="182"/>
      <c r="ACE19" s="182"/>
      <c r="ACF19" s="182"/>
      <c r="ACG19" s="182"/>
      <c r="ACH19" s="182"/>
      <c r="ACI19" s="182"/>
      <c r="ACJ19" s="182"/>
      <c r="ACK19" s="182"/>
      <c r="ACL19" s="182"/>
      <c r="ACM19" s="182"/>
      <c r="ACN19" s="182"/>
      <c r="ACO19" s="182"/>
      <c r="ACP19" s="182"/>
      <c r="ACQ19" s="182"/>
      <c r="ACR19" s="182"/>
      <c r="ACS19" s="182"/>
      <c r="ACT19" s="182"/>
      <c r="ACU19" s="182"/>
      <c r="ACV19" s="182"/>
      <c r="ACW19" s="182"/>
      <c r="ACX19" s="182"/>
      <c r="ACY19" s="182"/>
      <c r="ACZ19" s="182"/>
      <c r="ADA19" s="182"/>
      <c r="ADB19" s="182"/>
      <c r="ADC19" s="182"/>
      <c r="ADD19" s="182"/>
      <c r="ADE19" s="182"/>
      <c r="ADF19" s="182"/>
      <c r="ADG19" s="182"/>
      <c r="ADH19" s="182"/>
      <c r="ADI19" s="182"/>
      <c r="ADJ19" s="182"/>
      <c r="ADK19" s="182"/>
      <c r="ADL19" s="182"/>
      <c r="ADM19" s="182"/>
      <c r="ADN19" s="182"/>
      <c r="ADO19" s="182"/>
      <c r="ADP19" s="182"/>
      <c r="ADQ19" s="182"/>
      <c r="ADR19" s="182"/>
      <c r="ADS19" s="182"/>
      <c r="ADT19" s="182"/>
      <c r="ADU19" s="182"/>
      <c r="ADV19" s="182"/>
      <c r="ADW19" s="182"/>
      <c r="ADX19" s="182"/>
      <c r="ADY19" s="182"/>
      <c r="ADZ19" s="182"/>
      <c r="AEA19" s="182"/>
      <c r="AEB19" s="182"/>
      <c r="AEC19" s="182"/>
      <c r="AED19" s="182"/>
      <c r="AEE19" s="182"/>
      <c r="AEF19" s="182"/>
      <c r="AEG19" s="182"/>
      <c r="AEH19" s="182"/>
      <c r="AEI19" s="182"/>
      <c r="AEJ19" s="182"/>
      <c r="AEK19" s="182"/>
      <c r="AEL19" s="182"/>
      <c r="AEM19" s="182"/>
      <c r="AEN19" s="182"/>
      <c r="AEO19" s="182"/>
      <c r="AEP19" s="182"/>
      <c r="AEQ19" s="182"/>
      <c r="AER19" s="182"/>
      <c r="AES19" s="182"/>
      <c r="AET19" s="182"/>
      <c r="AEU19" s="182"/>
      <c r="AEV19" s="182"/>
      <c r="AEW19" s="182"/>
      <c r="AEX19" s="182"/>
      <c r="AEY19" s="182"/>
      <c r="AEZ19" s="182"/>
      <c r="AFA19" s="182"/>
      <c r="AFB19" s="182"/>
      <c r="AFC19" s="182"/>
      <c r="AFD19" s="182"/>
      <c r="AFE19" s="182"/>
      <c r="AFF19" s="182"/>
      <c r="AFG19" s="182"/>
      <c r="AFH19" s="182"/>
      <c r="AFI19" s="182"/>
      <c r="AFJ19" s="182"/>
      <c r="AFK19" s="182"/>
      <c r="AFL19" s="182"/>
      <c r="AFM19" s="182"/>
      <c r="AFN19" s="182"/>
      <c r="AFO19" s="182"/>
      <c r="AFP19" s="182"/>
      <c r="AFQ19" s="182"/>
      <c r="AFR19" s="182"/>
      <c r="AFS19" s="182"/>
      <c r="AFT19" s="182"/>
      <c r="AFU19" s="182"/>
      <c r="AFV19" s="182"/>
      <c r="AFW19" s="182"/>
      <c r="AFX19" s="182"/>
      <c r="AFY19" s="182"/>
      <c r="AFZ19" s="182"/>
      <c r="AGA19" s="182"/>
      <c r="AGB19" s="182"/>
      <c r="AGC19" s="182"/>
      <c r="AGD19" s="182"/>
      <c r="AGE19" s="182"/>
      <c r="AGF19" s="182"/>
      <c r="AGG19" s="182"/>
      <c r="AGH19" s="182"/>
      <c r="AGI19" s="182"/>
      <c r="AGJ19" s="182"/>
      <c r="AGK19" s="182"/>
      <c r="AGL19" s="182"/>
      <c r="AGM19" s="182"/>
      <c r="AGN19" s="182"/>
      <c r="AGO19" s="182"/>
      <c r="AGP19" s="182"/>
      <c r="AGQ19" s="182"/>
      <c r="AGR19" s="182"/>
      <c r="AGS19" s="182"/>
      <c r="AGT19" s="182"/>
      <c r="AGU19" s="182"/>
      <c r="AGV19" s="182"/>
      <c r="AGW19" s="182"/>
      <c r="AGX19" s="182"/>
      <c r="AGY19" s="182"/>
      <c r="AGZ19" s="182"/>
      <c r="AHA19" s="182"/>
      <c r="AHB19" s="182"/>
      <c r="AHC19" s="182"/>
      <c r="AHD19" s="182"/>
      <c r="AHE19" s="182"/>
      <c r="AHF19" s="182"/>
      <c r="AHG19" s="182"/>
      <c r="AHH19" s="182"/>
      <c r="AHI19" s="182"/>
      <c r="AHJ19" s="182"/>
      <c r="AHK19" s="182"/>
      <c r="AHL19" s="182"/>
      <c r="AHM19" s="182"/>
      <c r="AHN19" s="182"/>
      <c r="AHO19" s="182"/>
      <c r="AHP19" s="182"/>
      <c r="AHQ19" s="182"/>
      <c r="AHR19" s="182"/>
      <c r="AHS19" s="182"/>
      <c r="AHT19" s="182"/>
      <c r="AHU19" s="182"/>
      <c r="AHV19" s="182"/>
      <c r="AHW19" s="182"/>
      <c r="AHX19" s="182"/>
      <c r="AHY19" s="182"/>
      <c r="AHZ19" s="182"/>
      <c r="AIA19" s="182"/>
      <c r="AIB19" s="182"/>
      <c r="AIC19" s="182"/>
      <c r="AID19" s="182"/>
      <c r="AIE19" s="182"/>
      <c r="AIF19" s="182"/>
      <c r="AIG19" s="182"/>
      <c r="AIH19" s="182"/>
      <c r="AII19" s="182"/>
      <c r="AIJ19" s="182"/>
      <c r="AIK19" s="182"/>
      <c r="AIL19" s="182"/>
      <c r="AIM19" s="182"/>
      <c r="AIN19" s="182"/>
      <c r="AIO19" s="182"/>
      <c r="AIP19" s="182"/>
      <c r="AIQ19" s="182"/>
      <c r="AIR19" s="182"/>
      <c r="AIS19" s="182"/>
      <c r="AIT19" s="182"/>
      <c r="AIU19" s="182"/>
      <c r="AIV19" s="182"/>
      <c r="AIW19" s="182"/>
      <c r="AIX19" s="182"/>
      <c r="AIY19" s="182"/>
      <c r="AIZ19" s="182"/>
      <c r="AJA19" s="182"/>
      <c r="AJB19" s="182"/>
      <c r="AJC19" s="182"/>
      <c r="AJD19" s="182"/>
      <c r="AJE19" s="182"/>
      <c r="AJF19" s="182"/>
      <c r="AJG19" s="182"/>
      <c r="AJH19" s="182"/>
      <c r="AJI19" s="182"/>
      <c r="AJJ19" s="182"/>
      <c r="AJK19" s="182"/>
      <c r="AJL19" s="182"/>
      <c r="AJM19" s="182"/>
      <c r="AJN19" s="182"/>
      <c r="AJO19" s="182"/>
      <c r="AJP19" s="182"/>
      <c r="AJQ19" s="182"/>
      <c r="AJR19" s="182"/>
      <c r="AJS19" s="182"/>
      <c r="AJT19" s="182"/>
      <c r="AJU19" s="182"/>
      <c r="AJV19" s="182"/>
      <c r="AJW19" s="182"/>
      <c r="AJX19" s="182"/>
      <c r="AJY19" s="182"/>
      <c r="AJZ19" s="182"/>
      <c r="AKA19" s="182"/>
      <c r="AKB19" s="182"/>
      <c r="AKC19" s="182"/>
      <c r="AKD19" s="182"/>
      <c r="AKE19" s="182"/>
      <c r="AKF19" s="182"/>
      <c r="AKG19" s="182"/>
      <c r="AKH19" s="182"/>
      <c r="AKI19" s="182"/>
      <c r="AKJ19" s="182"/>
      <c r="AKK19" s="182"/>
      <c r="AKL19" s="182"/>
      <c r="AKM19" s="182"/>
      <c r="AKN19" s="182"/>
      <c r="AKO19" s="182"/>
      <c r="AKP19" s="182"/>
      <c r="AKQ19" s="182"/>
      <c r="AKR19" s="182"/>
      <c r="AKS19" s="182"/>
      <c r="AKT19" s="182"/>
      <c r="AKU19" s="182"/>
      <c r="AKV19" s="182"/>
      <c r="AKW19" s="182"/>
      <c r="AKX19" s="182"/>
      <c r="AKY19" s="182"/>
      <c r="AKZ19" s="182"/>
      <c r="ALA19" s="182"/>
      <c r="ALB19" s="182"/>
      <c r="ALC19" s="182"/>
      <c r="ALD19" s="182"/>
      <c r="ALE19" s="182"/>
      <c r="ALF19" s="182"/>
      <c r="ALG19" s="182"/>
      <c r="ALH19" s="182"/>
      <c r="ALI19" s="182"/>
      <c r="ALJ19" s="182"/>
      <c r="ALK19" s="182"/>
      <c r="ALL19" s="182"/>
      <c r="ALM19" s="182"/>
      <c r="ALN19" s="182"/>
      <c r="ALO19" s="182"/>
      <c r="ALP19" s="182"/>
      <c r="ALQ19" s="182"/>
      <c r="ALR19" s="182"/>
    </row>
    <row r="20" spans="1:1006" s="183" customFormat="1" x14ac:dyDescent="0.25">
      <c r="A20" s="15"/>
      <c r="B20" s="19" t="s">
        <v>19</v>
      </c>
      <c r="C20" s="18">
        <f>SUM(C52,C76,C100,C129)</f>
        <v>22</v>
      </c>
      <c r="D20" s="18">
        <f t="shared" ref="D20:AG20" si="9">SUM(D52,D76,D100,D129)</f>
        <v>89</v>
      </c>
      <c r="E20" s="18">
        <f t="shared" si="9"/>
        <v>17</v>
      </c>
      <c r="F20" s="18">
        <f t="shared" si="9"/>
        <v>0</v>
      </c>
      <c r="G20" s="18">
        <f t="shared" si="9"/>
        <v>0</v>
      </c>
      <c r="H20" s="18">
        <f t="shared" si="9"/>
        <v>0</v>
      </c>
      <c r="I20" s="18">
        <f t="shared" si="9"/>
        <v>0</v>
      </c>
      <c r="J20" s="18">
        <f t="shared" si="9"/>
        <v>0</v>
      </c>
      <c r="K20" s="18">
        <f t="shared" si="9"/>
        <v>0</v>
      </c>
      <c r="L20" s="18">
        <f t="shared" si="9"/>
        <v>0</v>
      </c>
      <c r="M20" s="18">
        <f t="shared" si="9"/>
        <v>0</v>
      </c>
      <c r="N20" s="18">
        <f t="shared" si="9"/>
        <v>0</v>
      </c>
      <c r="O20" s="18">
        <f t="shared" si="9"/>
        <v>0</v>
      </c>
      <c r="P20" s="18">
        <f t="shared" si="9"/>
        <v>0</v>
      </c>
      <c r="Q20" s="18">
        <f t="shared" si="9"/>
        <v>0</v>
      </c>
      <c r="R20" s="18">
        <f t="shared" si="9"/>
        <v>0</v>
      </c>
      <c r="S20" s="18">
        <f t="shared" si="9"/>
        <v>0</v>
      </c>
      <c r="T20" s="18">
        <f t="shared" si="9"/>
        <v>0</v>
      </c>
      <c r="U20" s="18">
        <f t="shared" si="9"/>
        <v>0</v>
      </c>
      <c r="V20" s="18">
        <f t="shared" si="9"/>
        <v>0</v>
      </c>
      <c r="W20" s="18">
        <f t="shared" si="9"/>
        <v>0</v>
      </c>
      <c r="X20" s="18">
        <f t="shared" si="9"/>
        <v>0</v>
      </c>
      <c r="Y20" s="18">
        <f t="shared" si="9"/>
        <v>0</v>
      </c>
      <c r="Z20" s="18">
        <f t="shared" si="9"/>
        <v>0</v>
      </c>
      <c r="AA20" s="18">
        <f t="shared" si="9"/>
        <v>0</v>
      </c>
      <c r="AB20" s="18">
        <f t="shared" si="9"/>
        <v>0</v>
      </c>
      <c r="AC20" s="18">
        <f t="shared" si="9"/>
        <v>0</v>
      </c>
      <c r="AD20" s="18">
        <f t="shared" si="9"/>
        <v>0</v>
      </c>
      <c r="AE20" s="18">
        <f t="shared" si="9"/>
        <v>0</v>
      </c>
      <c r="AF20" s="18">
        <f t="shared" si="9"/>
        <v>0</v>
      </c>
      <c r="AG20" s="18">
        <f t="shared" si="9"/>
        <v>0</v>
      </c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  <c r="DB20" s="182"/>
      <c r="DC20" s="182"/>
      <c r="DD20" s="182"/>
      <c r="DE20" s="182"/>
      <c r="DF20" s="182"/>
      <c r="DG20" s="182"/>
      <c r="DH20" s="182"/>
      <c r="DI20" s="182"/>
      <c r="DJ20" s="182"/>
      <c r="DK20" s="182"/>
      <c r="DL20" s="182"/>
      <c r="DM20" s="182"/>
      <c r="DN20" s="182"/>
      <c r="DO20" s="182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2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82"/>
      <c r="GW20" s="182"/>
      <c r="GX20" s="182"/>
      <c r="GY20" s="182"/>
      <c r="GZ20" s="182"/>
      <c r="HA20" s="182"/>
      <c r="HB20" s="182"/>
      <c r="HC20" s="182"/>
      <c r="HD20" s="182"/>
      <c r="HE20" s="182"/>
      <c r="HF20" s="182"/>
      <c r="HG20" s="182"/>
      <c r="HH20" s="182"/>
      <c r="HI20" s="182"/>
      <c r="HJ20" s="182"/>
      <c r="HK20" s="182"/>
      <c r="HL20" s="182"/>
      <c r="HM20" s="182"/>
      <c r="HN20" s="182"/>
      <c r="HO20" s="182"/>
      <c r="HP20" s="182"/>
      <c r="HQ20" s="182"/>
      <c r="HR20" s="182"/>
      <c r="HS20" s="182"/>
      <c r="HT20" s="182"/>
      <c r="HU20" s="182"/>
      <c r="HV20" s="182"/>
      <c r="HW20" s="182"/>
      <c r="HX20" s="182"/>
      <c r="HY20" s="182"/>
      <c r="HZ20" s="182"/>
      <c r="IA20" s="182"/>
      <c r="IB20" s="182"/>
      <c r="IC20" s="182"/>
      <c r="ID20" s="182"/>
      <c r="IE20" s="182"/>
      <c r="IF20" s="182"/>
      <c r="IG20" s="182"/>
      <c r="IH20" s="182"/>
      <c r="II20" s="182"/>
      <c r="IJ20" s="182"/>
      <c r="IK20" s="182"/>
      <c r="IL20" s="182"/>
      <c r="IM20" s="182"/>
      <c r="IN20" s="182"/>
      <c r="IO20" s="182"/>
      <c r="IP20" s="182"/>
      <c r="IQ20" s="182"/>
      <c r="IR20" s="182"/>
      <c r="IS20" s="182"/>
      <c r="IT20" s="182"/>
      <c r="IU20" s="182"/>
      <c r="IV20" s="182"/>
      <c r="IW20" s="182"/>
      <c r="IX20" s="182"/>
      <c r="IY20" s="182"/>
      <c r="IZ20" s="182"/>
      <c r="JA20" s="182"/>
      <c r="JB20" s="182"/>
      <c r="JC20" s="182"/>
      <c r="JD20" s="182"/>
      <c r="JE20" s="182"/>
      <c r="JF20" s="182"/>
      <c r="JG20" s="182"/>
      <c r="JH20" s="182"/>
      <c r="JI20" s="182"/>
      <c r="JJ20" s="182"/>
      <c r="JK20" s="182"/>
      <c r="JL20" s="182"/>
      <c r="JM20" s="182"/>
      <c r="JN20" s="182"/>
      <c r="JO20" s="182"/>
      <c r="JP20" s="182"/>
      <c r="JQ20" s="182"/>
      <c r="JR20" s="182"/>
      <c r="JS20" s="182"/>
      <c r="JT20" s="182"/>
      <c r="JU20" s="182"/>
      <c r="JV20" s="182"/>
      <c r="JW20" s="182"/>
      <c r="JX20" s="182"/>
      <c r="JY20" s="182"/>
      <c r="JZ20" s="182"/>
      <c r="KA20" s="182"/>
      <c r="KB20" s="182"/>
      <c r="KC20" s="182"/>
      <c r="KD20" s="182"/>
      <c r="KE20" s="182"/>
      <c r="KF20" s="182"/>
      <c r="KG20" s="182"/>
      <c r="KH20" s="182"/>
      <c r="KI20" s="182"/>
      <c r="KJ20" s="182"/>
      <c r="KK20" s="182"/>
      <c r="KL20" s="182"/>
      <c r="KM20" s="182"/>
      <c r="KN20" s="182"/>
      <c r="KO20" s="182"/>
      <c r="KP20" s="182"/>
      <c r="KQ20" s="182"/>
      <c r="KR20" s="182"/>
      <c r="KS20" s="182"/>
      <c r="KT20" s="182"/>
      <c r="KU20" s="182"/>
      <c r="KV20" s="182"/>
      <c r="KW20" s="182"/>
      <c r="KX20" s="182"/>
      <c r="KY20" s="182"/>
      <c r="KZ20" s="182"/>
      <c r="LA20" s="182"/>
      <c r="LB20" s="182"/>
      <c r="LC20" s="182"/>
      <c r="LD20" s="182"/>
      <c r="LE20" s="182"/>
      <c r="LF20" s="182"/>
      <c r="LG20" s="182"/>
      <c r="LH20" s="182"/>
      <c r="LI20" s="182"/>
      <c r="LJ20" s="182"/>
      <c r="LK20" s="182"/>
      <c r="LL20" s="182"/>
      <c r="LM20" s="182"/>
      <c r="LN20" s="182"/>
      <c r="LO20" s="182"/>
      <c r="LP20" s="182"/>
      <c r="LQ20" s="182"/>
      <c r="LR20" s="182"/>
      <c r="LS20" s="182"/>
      <c r="LT20" s="182"/>
      <c r="LU20" s="182"/>
      <c r="LV20" s="182"/>
      <c r="LW20" s="182"/>
      <c r="LX20" s="182"/>
      <c r="LY20" s="182"/>
      <c r="LZ20" s="182"/>
      <c r="MA20" s="182"/>
      <c r="MB20" s="182"/>
      <c r="MC20" s="182"/>
      <c r="MD20" s="182"/>
      <c r="ME20" s="182"/>
      <c r="MF20" s="182"/>
      <c r="MG20" s="182"/>
      <c r="MH20" s="182"/>
      <c r="MI20" s="182"/>
      <c r="MJ20" s="182"/>
      <c r="MK20" s="182"/>
      <c r="ML20" s="182"/>
      <c r="MM20" s="182"/>
      <c r="MN20" s="182"/>
      <c r="MO20" s="182"/>
      <c r="MP20" s="182"/>
      <c r="MQ20" s="182"/>
      <c r="MR20" s="182"/>
      <c r="MS20" s="182"/>
      <c r="MT20" s="182"/>
      <c r="MU20" s="182"/>
      <c r="MV20" s="182"/>
      <c r="MW20" s="182"/>
      <c r="MX20" s="182"/>
      <c r="MY20" s="182"/>
      <c r="MZ20" s="182"/>
      <c r="NA20" s="182"/>
      <c r="NB20" s="182"/>
      <c r="NC20" s="182"/>
      <c r="ND20" s="182"/>
      <c r="NE20" s="182"/>
      <c r="NF20" s="182"/>
      <c r="NG20" s="182"/>
      <c r="NH20" s="182"/>
      <c r="NI20" s="182"/>
      <c r="NJ20" s="182"/>
      <c r="NK20" s="182"/>
      <c r="NL20" s="182"/>
      <c r="NM20" s="182"/>
      <c r="NN20" s="182"/>
      <c r="NO20" s="182"/>
      <c r="NP20" s="182"/>
      <c r="NQ20" s="182"/>
      <c r="NR20" s="182"/>
      <c r="NS20" s="182"/>
      <c r="NT20" s="182"/>
      <c r="NU20" s="182"/>
      <c r="NV20" s="182"/>
      <c r="NW20" s="182"/>
      <c r="NX20" s="182"/>
      <c r="NY20" s="182"/>
      <c r="NZ20" s="182"/>
      <c r="OA20" s="182"/>
      <c r="OB20" s="182"/>
      <c r="OC20" s="182"/>
      <c r="OD20" s="182"/>
      <c r="OE20" s="182"/>
      <c r="OF20" s="182"/>
      <c r="OG20" s="182"/>
      <c r="OH20" s="182"/>
      <c r="OI20" s="182"/>
      <c r="OJ20" s="182"/>
      <c r="OK20" s="182"/>
      <c r="OL20" s="182"/>
      <c r="OM20" s="182"/>
      <c r="ON20" s="182"/>
      <c r="OO20" s="182"/>
      <c r="OP20" s="182"/>
      <c r="OQ20" s="182"/>
      <c r="OR20" s="182"/>
      <c r="OS20" s="182"/>
      <c r="OT20" s="182"/>
      <c r="OU20" s="182"/>
      <c r="OV20" s="182"/>
      <c r="OW20" s="182"/>
      <c r="OX20" s="182"/>
      <c r="OY20" s="182"/>
      <c r="OZ20" s="182"/>
      <c r="PA20" s="182"/>
      <c r="PB20" s="182"/>
      <c r="PC20" s="182"/>
      <c r="PD20" s="182"/>
      <c r="PE20" s="182"/>
      <c r="PF20" s="182"/>
      <c r="PG20" s="182"/>
      <c r="PH20" s="182"/>
      <c r="PI20" s="182"/>
      <c r="PJ20" s="182"/>
      <c r="PK20" s="182"/>
      <c r="PL20" s="182"/>
      <c r="PM20" s="182"/>
      <c r="PN20" s="182"/>
      <c r="PO20" s="182"/>
      <c r="PP20" s="182"/>
      <c r="PQ20" s="182"/>
      <c r="PR20" s="182"/>
      <c r="PS20" s="182"/>
      <c r="PT20" s="182"/>
      <c r="PU20" s="182"/>
      <c r="PV20" s="182"/>
      <c r="PW20" s="182"/>
      <c r="PX20" s="182"/>
      <c r="PY20" s="182"/>
      <c r="PZ20" s="182"/>
      <c r="QA20" s="182"/>
      <c r="QB20" s="182"/>
      <c r="QC20" s="182"/>
      <c r="QD20" s="182"/>
      <c r="QE20" s="182"/>
      <c r="QF20" s="182"/>
      <c r="QG20" s="182"/>
      <c r="QH20" s="182"/>
      <c r="QI20" s="182"/>
      <c r="QJ20" s="182"/>
      <c r="QK20" s="182"/>
      <c r="QL20" s="182"/>
      <c r="QM20" s="182"/>
      <c r="QN20" s="182"/>
      <c r="QO20" s="182"/>
      <c r="QP20" s="182"/>
      <c r="QQ20" s="182"/>
      <c r="QR20" s="182"/>
      <c r="QS20" s="182"/>
      <c r="QT20" s="182"/>
      <c r="QU20" s="182"/>
      <c r="QV20" s="182"/>
      <c r="QW20" s="182"/>
      <c r="QX20" s="182"/>
      <c r="QY20" s="182"/>
      <c r="QZ20" s="182"/>
      <c r="RA20" s="182"/>
      <c r="RB20" s="182"/>
      <c r="RC20" s="182"/>
      <c r="RD20" s="182"/>
      <c r="RE20" s="182"/>
      <c r="RF20" s="182"/>
      <c r="RG20" s="182"/>
      <c r="RH20" s="182"/>
      <c r="RI20" s="182"/>
      <c r="RJ20" s="182"/>
      <c r="RK20" s="182"/>
      <c r="RL20" s="182"/>
      <c r="RM20" s="182"/>
      <c r="RN20" s="182"/>
      <c r="RO20" s="182"/>
      <c r="RP20" s="182"/>
      <c r="RQ20" s="182"/>
      <c r="RR20" s="182"/>
      <c r="RS20" s="182"/>
      <c r="RT20" s="182"/>
      <c r="RU20" s="182"/>
      <c r="RV20" s="182"/>
      <c r="RW20" s="182"/>
      <c r="RX20" s="182"/>
      <c r="RY20" s="182"/>
      <c r="RZ20" s="182"/>
      <c r="SA20" s="182"/>
      <c r="SB20" s="182"/>
      <c r="SC20" s="182"/>
      <c r="SD20" s="182"/>
      <c r="SE20" s="182"/>
      <c r="SF20" s="182"/>
      <c r="SG20" s="182"/>
      <c r="SH20" s="182"/>
      <c r="SI20" s="182"/>
      <c r="SJ20" s="182"/>
      <c r="SK20" s="182"/>
      <c r="SL20" s="182"/>
      <c r="SM20" s="182"/>
      <c r="SN20" s="182"/>
      <c r="SO20" s="182"/>
      <c r="SP20" s="182"/>
      <c r="SQ20" s="182"/>
      <c r="SR20" s="182"/>
      <c r="SS20" s="182"/>
      <c r="ST20" s="182"/>
      <c r="SU20" s="182"/>
      <c r="SV20" s="182"/>
      <c r="SW20" s="182"/>
      <c r="SX20" s="182"/>
      <c r="SY20" s="182"/>
      <c r="SZ20" s="182"/>
      <c r="TA20" s="182"/>
      <c r="TB20" s="182"/>
      <c r="TC20" s="182"/>
      <c r="TD20" s="182"/>
      <c r="TE20" s="182"/>
      <c r="TF20" s="182"/>
      <c r="TG20" s="182"/>
      <c r="TH20" s="182"/>
      <c r="TI20" s="182"/>
      <c r="TJ20" s="182"/>
      <c r="TK20" s="182"/>
      <c r="TL20" s="182"/>
      <c r="TM20" s="182"/>
      <c r="TN20" s="182"/>
      <c r="TO20" s="182"/>
      <c r="TP20" s="182"/>
      <c r="TQ20" s="182"/>
      <c r="TR20" s="182"/>
      <c r="TS20" s="182"/>
      <c r="TT20" s="182"/>
      <c r="TU20" s="182"/>
      <c r="TV20" s="182"/>
      <c r="TW20" s="182"/>
      <c r="TX20" s="182"/>
      <c r="TY20" s="182"/>
      <c r="TZ20" s="182"/>
      <c r="UA20" s="182"/>
      <c r="UB20" s="182"/>
      <c r="UC20" s="182"/>
      <c r="UD20" s="182"/>
      <c r="UE20" s="182"/>
      <c r="UF20" s="182"/>
      <c r="UG20" s="182"/>
      <c r="UH20" s="182"/>
      <c r="UI20" s="182"/>
      <c r="UJ20" s="182"/>
      <c r="UK20" s="182"/>
      <c r="UL20" s="182"/>
      <c r="UM20" s="182"/>
      <c r="UN20" s="182"/>
      <c r="UO20" s="182"/>
      <c r="UP20" s="182"/>
      <c r="UQ20" s="182"/>
      <c r="UR20" s="182"/>
      <c r="US20" s="182"/>
      <c r="UT20" s="182"/>
      <c r="UU20" s="182"/>
      <c r="UV20" s="182"/>
      <c r="UW20" s="182"/>
      <c r="UX20" s="182"/>
      <c r="UY20" s="182"/>
      <c r="UZ20" s="182"/>
      <c r="VA20" s="182"/>
      <c r="VB20" s="182"/>
      <c r="VC20" s="182"/>
      <c r="VD20" s="182"/>
      <c r="VE20" s="182"/>
      <c r="VF20" s="182"/>
      <c r="VG20" s="182"/>
      <c r="VH20" s="182"/>
      <c r="VI20" s="182"/>
      <c r="VJ20" s="182"/>
      <c r="VK20" s="182"/>
      <c r="VL20" s="182"/>
      <c r="VM20" s="182"/>
      <c r="VN20" s="182"/>
      <c r="VO20" s="182"/>
      <c r="VP20" s="182"/>
      <c r="VQ20" s="182"/>
      <c r="VR20" s="182"/>
      <c r="VS20" s="182"/>
      <c r="VT20" s="182"/>
      <c r="VU20" s="182"/>
      <c r="VV20" s="182"/>
      <c r="VW20" s="182"/>
      <c r="VX20" s="182"/>
      <c r="VY20" s="182"/>
      <c r="VZ20" s="182"/>
      <c r="WA20" s="182"/>
      <c r="WB20" s="182"/>
      <c r="WC20" s="182"/>
      <c r="WD20" s="182"/>
      <c r="WE20" s="182"/>
      <c r="WF20" s="182"/>
      <c r="WG20" s="182"/>
      <c r="WH20" s="182"/>
      <c r="WI20" s="182"/>
      <c r="WJ20" s="182"/>
      <c r="WK20" s="182"/>
      <c r="WL20" s="182"/>
      <c r="WM20" s="182"/>
      <c r="WN20" s="182"/>
      <c r="WO20" s="182"/>
      <c r="WP20" s="182"/>
      <c r="WQ20" s="182"/>
      <c r="WR20" s="182"/>
      <c r="WS20" s="182"/>
      <c r="WT20" s="182"/>
      <c r="WU20" s="182"/>
      <c r="WV20" s="182"/>
      <c r="WW20" s="182"/>
      <c r="WX20" s="182"/>
      <c r="WY20" s="182"/>
      <c r="WZ20" s="182"/>
      <c r="XA20" s="182"/>
      <c r="XB20" s="182"/>
      <c r="XC20" s="182"/>
      <c r="XD20" s="182"/>
      <c r="XE20" s="182"/>
      <c r="XF20" s="182"/>
      <c r="XG20" s="182"/>
      <c r="XH20" s="182"/>
      <c r="XI20" s="182"/>
      <c r="XJ20" s="182"/>
      <c r="XK20" s="182"/>
      <c r="XL20" s="182"/>
      <c r="XM20" s="182"/>
      <c r="XN20" s="182"/>
      <c r="XO20" s="182"/>
      <c r="XP20" s="182"/>
      <c r="XQ20" s="182"/>
      <c r="XR20" s="182"/>
      <c r="XS20" s="182"/>
      <c r="XT20" s="182"/>
      <c r="XU20" s="182"/>
      <c r="XV20" s="182"/>
      <c r="XW20" s="182"/>
      <c r="XX20" s="182"/>
      <c r="XY20" s="182"/>
      <c r="XZ20" s="182"/>
      <c r="YA20" s="182"/>
      <c r="YB20" s="182"/>
      <c r="YC20" s="182"/>
      <c r="YD20" s="182"/>
      <c r="YE20" s="182"/>
      <c r="YF20" s="182"/>
      <c r="YG20" s="182"/>
      <c r="YH20" s="182"/>
      <c r="YI20" s="182"/>
      <c r="YJ20" s="182"/>
      <c r="YK20" s="182"/>
      <c r="YL20" s="182"/>
      <c r="YM20" s="182"/>
      <c r="YN20" s="182"/>
      <c r="YO20" s="182"/>
      <c r="YP20" s="182"/>
      <c r="YQ20" s="182"/>
      <c r="YR20" s="182"/>
      <c r="YS20" s="182"/>
      <c r="YT20" s="182"/>
      <c r="YU20" s="182"/>
      <c r="YV20" s="182"/>
      <c r="YW20" s="182"/>
      <c r="YX20" s="182"/>
      <c r="YY20" s="182"/>
      <c r="YZ20" s="182"/>
      <c r="ZA20" s="182"/>
      <c r="ZB20" s="182"/>
      <c r="ZC20" s="182"/>
      <c r="ZD20" s="182"/>
      <c r="ZE20" s="182"/>
      <c r="ZF20" s="182"/>
      <c r="ZG20" s="182"/>
      <c r="ZH20" s="182"/>
      <c r="ZI20" s="182"/>
      <c r="ZJ20" s="182"/>
      <c r="ZK20" s="182"/>
      <c r="ZL20" s="182"/>
      <c r="ZM20" s="182"/>
      <c r="ZN20" s="182"/>
      <c r="ZO20" s="182"/>
      <c r="ZP20" s="182"/>
      <c r="ZQ20" s="182"/>
      <c r="ZR20" s="182"/>
      <c r="ZS20" s="182"/>
      <c r="ZT20" s="182"/>
      <c r="ZU20" s="182"/>
      <c r="ZV20" s="182"/>
      <c r="ZW20" s="182"/>
      <c r="ZX20" s="182"/>
      <c r="ZY20" s="182"/>
      <c r="ZZ20" s="182"/>
      <c r="AAA20" s="182"/>
      <c r="AAB20" s="182"/>
      <c r="AAC20" s="182"/>
      <c r="AAD20" s="182"/>
      <c r="AAE20" s="182"/>
      <c r="AAF20" s="182"/>
      <c r="AAG20" s="182"/>
      <c r="AAH20" s="182"/>
      <c r="AAI20" s="182"/>
      <c r="AAJ20" s="182"/>
      <c r="AAK20" s="182"/>
      <c r="AAL20" s="182"/>
      <c r="AAM20" s="182"/>
      <c r="AAN20" s="182"/>
      <c r="AAO20" s="182"/>
      <c r="AAP20" s="182"/>
      <c r="AAQ20" s="182"/>
      <c r="AAR20" s="182"/>
      <c r="AAS20" s="182"/>
      <c r="AAT20" s="182"/>
      <c r="AAU20" s="182"/>
      <c r="AAV20" s="182"/>
      <c r="AAW20" s="182"/>
      <c r="AAX20" s="182"/>
      <c r="AAY20" s="182"/>
      <c r="AAZ20" s="182"/>
      <c r="ABA20" s="182"/>
      <c r="ABB20" s="182"/>
      <c r="ABC20" s="182"/>
      <c r="ABD20" s="182"/>
      <c r="ABE20" s="182"/>
      <c r="ABF20" s="182"/>
      <c r="ABG20" s="182"/>
      <c r="ABH20" s="182"/>
      <c r="ABI20" s="182"/>
      <c r="ABJ20" s="182"/>
      <c r="ABK20" s="182"/>
      <c r="ABL20" s="182"/>
      <c r="ABM20" s="182"/>
      <c r="ABN20" s="182"/>
      <c r="ABO20" s="182"/>
      <c r="ABP20" s="182"/>
      <c r="ABQ20" s="182"/>
      <c r="ABR20" s="182"/>
      <c r="ABS20" s="182"/>
      <c r="ABT20" s="182"/>
      <c r="ABU20" s="182"/>
      <c r="ABV20" s="182"/>
      <c r="ABW20" s="182"/>
      <c r="ABX20" s="182"/>
      <c r="ABY20" s="182"/>
      <c r="ABZ20" s="182"/>
      <c r="ACA20" s="182"/>
      <c r="ACB20" s="182"/>
      <c r="ACC20" s="182"/>
      <c r="ACD20" s="182"/>
      <c r="ACE20" s="182"/>
      <c r="ACF20" s="182"/>
      <c r="ACG20" s="182"/>
      <c r="ACH20" s="182"/>
      <c r="ACI20" s="182"/>
      <c r="ACJ20" s="182"/>
      <c r="ACK20" s="182"/>
      <c r="ACL20" s="182"/>
      <c r="ACM20" s="182"/>
      <c r="ACN20" s="182"/>
      <c r="ACO20" s="182"/>
      <c r="ACP20" s="182"/>
      <c r="ACQ20" s="182"/>
      <c r="ACR20" s="182"/>
      <c r="ACS20" s="182"/>
      <c r="ACT20" s="182"/>
      <c r="ACU20" s="182"/>
      <c r="ACV20" s="182"/>
      <c r="ACW20" s="182"/>
      <c r="ACX20" s="182"/>
      <c r="ACY20" s="182"/>
      <c r="ACZ20" s="182"/>
      <c r="ADA20" s="182"/>
      <c r="ADB20" s="182"/>
      <c r="ADC20" s="182"/>
      <c r="ADD20" s="182"/>
      <c r="ADE20" s="182"/>
      <c r="ADF20" s="182"/>
      <c r="ADG20" s="182"/>
      <c r="ADH20" s="182"/>
      <c r="ADI20" s="182"/>
      <c r="ADJ20" s="182"/>
      <c r="ADK20" s="182"/>
      <c r="ADL20" s="182"/>
      <c r="ADM20" s="182"/>
      <c r="ADN20" s="182"/>
      <c r="ADO20" s="182"/>
      <c r="ADP20" s="182"/>
      <c r="ADQ20" s="182"/>
      <c r="ADR20" s="182"/>
      <c r="ADS20" s="182"/>
      <c r="ADT20" s="182"/>
      <c r="ADU20" s="182"/>
      <c r="ADV20" s="182"/>
      <c r="ADW20" s="182"/>
      <c r="ADX20" s="182"/>
      <c r="ADY20" s="182"/>
      <c r="ADZ20" s="182"/>
      <c r="AEA20" s="182"/>
      <c r="AEB20" s="182"/>
      <c r="AEC20" s="182"/>
      <c r="AED20" s="182"/>
      <c r="AEE20" s="182"/>
      <c r="AEF20" s="182"/>
      <c r="AEG20" s="182"/>
      <c r="AEH20" s="182"/>
      <c r="AEI20" s="182"/>
      <c r="AEJ20" s="182"/>
      <c r="AEK20" s="182"/>
      <c r="AEL20" s="182"/>
      <c r="AEM20" s="182"/>
      <c r="AEN20" s="182"/>
      <c r="AEO20" s="182"/>
      <c r="AEP20" s="182"/>
      <c r="AEQ20" s="182"/>
      <c r="AER20" s="182"/>
      <c r="AES20" s="182"/>
      <c r="AET20" s="182"/>
      <c r="AEU20" s="182"/>
      <c r="AEV20" s="182"/>
      <c r="AEW20" s="182"/>
      <c r="AEX20" s="182"/>
      <c r="AEY20" s="182"/>
      <c r="AEZ20" s="182"/>
      <c r="AFA20" s="182"/>
      <c r="AFB20" s="182"/>
      <c r="AFC20" s="182"/>
      <c r="AFD20" s="182"/>
      <c r="AFE20" s="182"/>
      <c r="AFF20" s="182"/>
      <c r="AFG20" s="182"/>
      <c r="AFH20" s="182"/>
      <c r="AFI20" s="182"/>
      <c r="AFJ20" s="182"/>
      <c r="AFK20" s="182"/>
      <c r="AFL20" s="182"/>
      <c r="AFM20" s="182"/>
      <c r="AFN20" s="182"/>
      <c r="AFO20" s="182"/>
      <c r="AFP20" s="182"/>
      <c r="AFQ20" s="182"/>
      <c r="AFR20" s="182"/>
      <c r="AFS20" s="182"/>
      <c r="AFT20" s="182"/>
      <c r="AFU20" s="182"/>
      <c r="AFV20" s="182"/>
      <c r="AFW20" s="182"/>
      <c r="AFX20" s="182"/>
      <c r="AFY20" s="182"/>
      <c r="AFZ20" s="182"/>
      <c r="AGA20" s="182"/>
      <c r="AGB20" s="182"/>
      <c r="AGC20" s="182"/>
      <c r="AGD20" s="182"/>
      <c r="AGE20" s="182"/>
      <c r="AGF20" s="182"/>
      <c r="AGG20" s="182"/>
      <c r="AGH20" s="182"/>
      <c r="AGI20" s="182"/>
      <c r="AGJ20" s="182"/>
      <c r="AGK20" s="182"/>
      <c r="AGL20" s="182"/>
      <c r="AGM20" s="182"/>
      <c r="AGN20" s="182"/>
      <c r="AGO20" s="182"/>
      <c r="AGP20" s="182"/>
      <c r="AGQ20" s="182"/>
      <c r="AGR20" s="182"/>
      <c r="AGS20" s="182"/>
      <c r="AGT20" s="182"/>
      <c r="AGU20" s="182"/>
      <c r="AGV20" s="182"/>
      <c r="AGW20" s="182"/>
      <c r="AGX20" s="182"/>
      <c r="AGY20" s="182"/>
      <c r="AGZ20" s="182"/>
      <c r="AHA20" s="182"/>
      <c r="AHB20" s="182"/>
      <c r="AHC20" s="182"/>
      <c r="AHD20" s="182"/>
      <c r="AHE20" s="182"/>
      <c r="AHF20" s="182"/>
      <c r="AHG20" s="182"/>
      <c r="AHH20" s="182"/>
      <c r="AHI20" s="182"/>
      <c r="AHJ20" s="182"/>
      <c r="AHK20" s="182"/>
      <c r="AHL20" s="182"/>
      <c r="AHM20" s="182"/>
      <c r="AHN20" s="182"/>
      <c r="AHO20" s="182"/>
      <c r="AHP20" s="182"/>
      <c r="AHQ20" s="182"/>
      <c r="AHR20" s="182"/>
      <c r="AHS20" s="182"/>
      <c r="AHT20" s="182"/>
      <c r="AHU20" s="182"/>
      <c r="AHV20" s="182"/>
      <c r="AHW20" s="182"/>
      <c r="AHX20" s="182"/>
      <c r="AHY20" s="182"/>
      <c r="AHZ20" s="182"/>
      <c r="AIA20" s="182"/>
      <c r="AIB20" s="182"/>
      <c r="AIC20" s="182"/>
      <c r="AID20" s="182"/>
      <c r="AIE20" s="182"/>
      <c r="AIF20" s="182"/>
      <c r="AIG20" s="182"/>
      <c r="AIH20" s="182"/>
      <c r="AII20" s="182"/>
      <c r="AIJ20" s="182"/>
      <c r="AIK20" s="182"/>
      <c r="AIL20" s="182"/>
      <c r="AIM20" s="182"/>
      <c r="AIN20" s="182"/>
      <c r="AIO20" s="182"/>
      <c r="AIP20" s="182"/>
      <c r="AIQ20" s="182"/>
      <c r="AIR20" s="182"/>
      <c r="AIS20" s="182"/>
      <c r="AIT20" s="182"/>
      <c r="AIU20" s="182"/>
      <c r="AIV20" s="182"/>
      <c r="AIW20" s="182"/>
      <c r="AIX20" s="182"/>
      <c r="AIY20" s="182"/>
      <c r="AIZ20" s="182"/>
      <c r="AJA20" s="182"/>
      <c r="AJB20" s="182"/>
      <c r="AJC20" s="182"/>
      <c r="AJD20" s="182"/>
      <c r="AJE20" s="182"/>
      <c r="AJF20" s="182"/>
      <c r="AJG20" s="182"/>
      <c r="AJH20" s="182"/>
      <c r="AJI20" s="182"/>
      <c r="AJJ20" s="182"/>
      <c r="AJK20" s="182"/>
      <c r="AJL20" s="182"/>
      <c r="AJM20" s="182"/>
      <c r="AJN20" s="182"/>
      <c r="AJO20" s="182"/>
      <c r="AJP20" s="182"/>
      <c r="AJQ20" s="182"/>
      <c r="AJR20" s="182"/>
      <c r="AJS20" s="182"/>
      <c r="AJT20" s="182"/>
      <c r="AJU20" s="182"/>
      <c r="AJV20" s="182"/>
      <c r="AJW20" s="182"/>
      <c r="AJX20" s="182"/>
      <c r="AJY20" s="182"/>
      <c r="AJZ20" s="182"/>
      <c r="AKA20" s="182"/>
      <c r="AKB20" s="182"/>
      <c r="AKC20" s="182"/>
      <c r="AKD20" s="182"/>
      <c r="AKE20" s="182"/>
      <c r="AKF20" s="182"/>
      <c r="AKG20" s="182"/>
      <c r="AKH20" s="182"/>
      <c r="AKI20" s="182"/>
      <c r="AKJ20" s="182"/>
      <c r="AKK20" s="182"/>
      <c r="AKL20" s="182"/>
      <c r="AKM20" s="182"/>
      <c r="AKN20" s="182"/>
      <c r="AKO20" s="182"/>
      <c r="AKP20" s="182"/>
      <c r="AKQ20" s="182"/>
      <c r="AKR20" s="182"/>
      <c r="AKS20" s="182"/>
      <c r="AKT20" s="182"/>
      <c r="AKU20" s="182"/>
      <c r="AKV20" s="182"/>
      <c r="AKW20" s="182"/>
      <c r="AKX20" s="182"/>
      <c r="AKY20" s="182"/>
      <c r="AKZ20" s="182"/>
      <c r="ALA20" s="182"/>
      <c r="ALB20" s="182"/>
      <c r="ALC20" s="182"/>
      <c r="ALD20" s="182"/>
      <c r="ALE20" s="182"/>
      <c r="ALF20" s="182"/>
      <c r="ALG20" s="182"/>
      <c r="ALH20" s="182"/>
      <c r="ALI20" s="182"/>
      <c r="ALJ20" s="182"/>
      <c r="ALK20" s="182"/>
      <c r="ALL20" s="182"/>
      <c r="ALM20" s="182"/>
      <c r="ALN20" s="182"/>
      <c r="ALO20" s="182"/>
      <c r="ALP20" s="182"/>
      <c r="ALQ20" s="182"/>
      <c r="ALR20" s="182"/>
    </row>
    <row r="21" spans="1:1006" s="183" customFormat="1" hidden="1" x14ac:dyDescent="0.25">
      <c r="A21" s="15"/>
      <c r="B21" s="19" t="s">
        <v>20</v>
      </c>
      <c r="C21" s="18" t="e">
        <f>SUM(C53,#REF!,C77,C101,C130)</f>
        <v>#REF!</v>
      </c>
      <c r="D21" s="18" t="e">
        <f>SUM(D53,#REF!,D77,D101,D130)</f>
        <v>#REF!</v>
      </c>
      <c r="E21" s="18" t="e">
        <f>SUM(E53,#REF!,E77,E101,E130)</f>
        <v>#REF!</v>
      </c>
      <c r="F21" s="18" t="e">
        <f>SUM(F53,#REF!,F77,F101,F130)</f>
        <v>#REF!</v>
      </c>
      <c r="G21" s="18" t="e">
        <f>SUM(G53,#REF!,G77,G101,G130)</f>
        <v>#REF!</v>
      </c>
      <c r="H21" s="18" t="e">
        <f>SUM(H53,#REF!,H77,H101,H130)</f>
        <v>#REF!</v>
      </c>
      <c r="I21" s="18" t="e">
        <f>SUM(I53,#REF!,I77,I101,I130)</f>
        <v>#REF!</v>
      </c>
      <c r="J21" s="18" t="e">
        <f>SUM(J53,#REF!,J77,J101,J130)</f>
        <v>#REF!</v>
      </c>
      <c r="K21" s="18" t="e">
        <f>SUM(K53,#REF!,K77,K101,K130)</f>
        <v>#REF!</v>
      </c>
      <c r="L21" s="18" t="e">
        <f>SUM(L53,#REF!,L77,L101,L130)</f>
        <v>#REF!</v>
      </c>
      <c r="M21" s="18" t="e">
        <f>SUM(M53,#REF!,M77,M101,M130)</f>
        <v>#REF!</v>
      </c>
      <c r="N21" s="18" t="e">
        <f>SUM(N53,#REF!,N77,N101,N130)</f>
        <v>#REF!</v>
      </c>
      <c r="O21" s="18" t="e">
        <f>SUM(O53,#REF!,O77,O101,O130)</f>
        <v>#REF!</v>
      </c>
      <c r="P21" s="18" t="e">
        <f>SUM(P53,#REF!,P77,P101,P130)</f>
        <v>#REF!</v>
      </c>
      <c r="Q21" s="18" t="e">
        <f>SUM(Q53,#REF!,Q77,Q101,Q130)</f>
        <v>#REF!</v>
      </c>
      <c r="R21" s="18" t="e">
        <f>SUM(R53,#REF!,R77,R101,R130)</f>
        <v>#REF!</v>
      </c>
      <c r="S21" s="18" t="e">
        <f>SUM(S53,#REF!,S77,S101,S130)</f>
        <v>#REF!</v>
      </c>
      <c r="T21" s="18" t="e">
        <f>SUM(T53,#REF!,T77,T101,T130)</f>
        <v>#REF!</v>
      </c>
      <c r="U21" s="18" t="e">
        <f>SUM(U53,#REF!,U77,U101,U130)</f>
        <v>#REF!</v>
      </c>
      <c r="V21" s="18" t="e">
        <f>SUM(V53,#REF!,V77,V101,V130)</f>
        <v>#REF!</v>
      </c>
      <c r="W21" s="18" t="e">
        <f>SUM(W53,#REF!,W77,W101,W130)</f>
        <v>#REF!</v>
      </c>
      <c r="X21" s="18" t="e">
        <f>SUM(X53,#REF!,X77,X101,X130)</f>
        <v>#REF!</v>
      </c>
      <c r="Y21" s="18" t="e">
        <f>SUM(Y53,#REF!,Y77,Y101,Y130)</f>
        <v>#REF!</v>
      </c>
      <c r="Z21" s="18" t="e">
        <f>SUM(Z53,#REF!,Z77,Z101,Z130)</f>
        <v>#REF!</v>
      </c>
      <c r="AA21" s="18" t="e">
        <f>SUM(AA53,#REF!,AA77,AA101,AA130)</f>
        <v>#REF!</v>
      </c>
      <c r="AB21" s="18" t="e">
        <f>SUM(AB53,#REF!,AB77,AB101,AB130)</f>
        <v>#REF!</v>
      </c>
      <c r="AC21" s="18" t="e">
        <f>SUM(AC53,#REF!,AC77,AC101,AC130)</f>
        <v>#REF!</v>
      </c>
      <c r="AD21" s="18" t="e">
        <f>SUM(AD53,#REF!,AD77,AD101,AD130)</f>
        <v>#REF!</v>
      </c>
      <c r="AE21" s="18" t="e">
        <f>SUM(AE53,#REF!,AE77,AE101,AE130)</f>
        <v>#REF!</v>
      </c>
      <c r="AF21" s="18" t="e">
        <f>SUM(AF53,#REF!,AF77,AF101,AF130)</f>
        <v>#REF!</v>
      </c>
      <c r="AG21" s="18" t="e">
        <f>SUM(AG53,#REF!,AG77,AG101,AG130)</f>
        <v>#REF!</v>
      </c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2"/>
      <c r="CG21" s="182"/>
      <c r="CH21" s="182"/>
      <c r="CI21" s="182"/>
      <c r="CJ21" s="182"/>
      <c r="CK21" s="182"/>
      <c r="CL21" s="182"/>
      <c r="CM21" s="182"/>
      <c r="CN21" s="182"/>
      <c r="CO21" s="182"/>
      <c r="CP21" s="182"/>
      <c r="CQ21" s="182"/>
      <c r="CR21" s="182"/>
      <c r="CS21" s="182"/>
      <c r="CT21" s="182"/>
      <c r="CU21" s="182"/>
      <c r="CV21" s="182"/>
      <c r="CW21" s="182"/>
      <c r="CX21" s="182"/>
      <c r="CY21" s="182"/>
      <c r="CZ21" s="182"/>
      <c r="DA21" s="182"/>
      <c r="DB21" s="182"/>
      <c r="DC21" s="182"/>
      <c r="DD21" s="182"/>
      <c r="DE21" s="182"/>
      <c r="DF21" s="182"/>
      <c r="DG21" s="182"/>
      <c r="DH21" s="182"/>
      <c r="DI21" s="182"/>
      <c r="DJ21" s="182"/>
      <c r="DK21" s="182"/>
      <c r="DL21" s="182"/>
      <c r="DM21" s="182"/>
      <c r="DN21" s="182"/>
      <c r="DO21" s="182"/>
      <c r="DP21" s="182"/>
      <c r="DQ21" s="182"/>
      <c r="DR21" s="182"/>
      <c r="DS21" s="182"/>
      <c r="DT21" s="182"/>
      <c r="DU21" s="182"/>
      <c r="DV21" s="182"/>
      <c r="DW21" s="182"/>
      <c r="DX21" s="182"/>
      <c r="DY21" s="182"/>
      <c r="DZ21" s="182"/>
      <c r="EA21" s="182"/>
      <c r="EB21" s="182"/>
      <c r="EC21" s="182"/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  <c r="FW21" s="182"/>
      <c r="FX21" s="182"/>
      <c r="FY21" s="182"/>
      <c r="FZ21" s="182"/>
      <c r="GA21" s="182"/>
      <c r="GB21" s="182"/>
      <c r="GC21" s="182"/>
      <c r="GD21" s="182"/>
      <c r="GE21" s="182"/>
      <c r="GF21" s="182"/>
      <c r="GG21" s="182"/>
      <c r="GH21" s="182"/>
      <c r="GI21" s="182"/>
      <c r="GJ21" s="182"/>
      <c r="GK21" s="182"/>
      <c r="GL21" s="182"/>
      <c r="GM21" s="182"/>
      <c r="GN21" s="182"/>
      <c r="GO21" s="182"/>
      <c r="GP21" s="182"/>
      <c r="GQ21" s="182"/>
      <c r="GR21" s="182"/>
      <c r="GS21" s="182"/>
      <c r="GT21" s="182"/>
      <c r="GU21" s="182"/>
      <c r="GV21" s="182"/>
      <c r="GW21" s="182"/>
      <c r="GX21" s="182"/>
      <c r="GY21" s="182"/>
      <c r="GZ21" s="182"/>
      <c r="HA21" s="182"/>
      <c r="HB21" s="182"/>
      <c r="HC21" s="182"/>
      <c r="HD21" s="182"/>
      <c r="HE21" s="182"/>
      <c r="HF21" s="182"/>
      <c r="HG21" s="182"/>
      <c r="HH21" s="182"/>
      <c r="HI21" s="182"/>
      <c r="HJ21" s="182"/>
      <c r="HK21" s="182"/>
      <c r="HL21" s="182"/>
      <c r="HM21" s="182"/>
      <c r="HN21" s="182"/>
      <c r="HO21" s="182"/>
      <c r="HP21" s="182"/>
      <c r="HQ21" s="182"/>
      <c r="HR21" s="182"/>
      <c r="HS21" s="182"/>
      <c r="HT21" s="182"/>
      <c r="HU21" s="182"/>
      <c r="HV21" s="182"/>
      <c r="HW21" s="182"/>
      <c r="HX21" s="182"/>
      <c r="HY21" s="182"/>
      <c r="HZ21" s="182"/>
      <c r="IA21" s="182"/>
      <c r="IB21" s="182"/>
      <c r="IC21" s="182"/>
      <c r="ID21" s="182"/>
      <c r="IE21" s="182"/>
      <c r="IF21" s="182"/>
      <c r="IG21" s="182"/>
      <c r="IH21" s="182"/>
      <c r="II21" s="182"/>
      <c r="IJ21" s="182"/>
      <c r="IK21" s="182"/>
      <c r="IL21" s="182"/>
      <c r="IM21" s="182"/>
      <c r="IN21" s="182"/>
      <c r="IO21" s="182"/>
      <c r="IP21" s="182"/>
      <c r="IQ21" s="182"/>
      <c r="IR21" s="182"/>
      <c r="IS21" s="182"/>
      <c r="IT21" s="182"/>
      <c r="IU21" s="182"/>
      <c r="IV21" s="182"/>
      <c r="IW21" s="182"/>
      <c r="IX21" s="182"/>
      <c r="IY21" s="182"/>
      <c r="IZ21" s="182"/>
      <c r="JA21" s="182"/>
      <c r="JB21" s="182"/>
      <c r="JC21" s="182"/>
      <c r="JD21" s="182"/>
      <c r="JE21" s="182"/>
      <c r="JF21" s="182"/>
      <c r="JG21" s="182"/>
      <c r="JH21" s="182"/>
      <c r="JI21" s="182"/>
      <c r="JJ21" s="182"/>
      <c r="JK21" s="182"/>
      <c r="JL21" s="182"/>
      <c r="JM21" s="182"/>
      <c r="JN21" s="182"/>
      <c r="JO21" s="182"/>
      <c r="JP21" s="182"/>
      <c r="JQ21" s="182"/>
      <c r="JR21" s="182"/>
      <c r="JS21" s="182"/>
      <c r="JT21" s="182"/>
      <c r="JU21" s="182"/>
      <c r="JV21" s="182"/>
      <c r="JW21" s="182"/>
      <c r="JX21" s="182"/>
      <c r="JY21" s="182"/>
      <c r="JZ21" s="182"/>
      <c r="KA21" s="182"/>
      <c r="KB21" s="182"/>
      <c r="KC21" s="182"/>
      <c r="KD21" s="182"/>
      <c r="KE21" s="182"/>
      <c r="KF21" s="182"/>
      <c r="KG21" s="182"/>
      <c r="KH21" s="182"/>
      <c r="KI21" s="182"/>
      <c r="KJ21" s="182"/>
      <c r="KK21" s="182"/>
      <c r="KL21" s="182"/>
      <c r="KM21" s="182"/>
      <c r="KN21" s="182"/>
      <c r="KO21" s="182"/>
      <c r="KP21" s="182"/>
      <c r="KQ21" s="182"/>
      <c r="KR21" s="182"/>
      <c r="KS21" s="182"/>
      <c r="KT21" s="182"/>
      <c r="KU21" s="182"/>
      <c r="KV21" s="182"/>
      <c r="KW21" s="182"/>
      <c r="KX21" s="182"/>
      <c r="KY21" s="182"/>
      <c r="KZ21" s="182"/>
      <c r="LA21" s="182"/>
      <c r="LB21" s="182"/>
      <c r="LC21" s="182"/>
      <c r="LD21" s="182"/>
      <c r="LE21" s="182"/>
      <c r="LF21" s="182"/>
      <c r="LG21" s="182"/>
      <c r="LH21" s="182"/>
      <c r="LI21" s="182"/>
      <c r="LJ21" s="182"/>
      <c r="LK21" s="182"/>
      <c r="LL21" s="182"/>
      <c r="LM21" s="182"/>
      <c r="LN21" s="182"/>
      <c r="LO21" s="182"/>
      <c r="LP21" s="182"/>
      <c r="LQ21" s="182"/>
      <c r="LR21" s="182"/>
      <c r="LS21" s="182"/>
      <c r="LT21" s="182"/>
      <c r="LU21" s="182"/>
      <c r="LV21" s="182"/>
      <c r="LW21" s="182"/>
      <c r="LX21" s="182"/>
      <c r="LY21" s="182"/>
      <c r="LZ21" s="182"/>
      <c r="MA21" s="182"/>
      <c r="MB21" s="182"/>
      <c r="MC21" s="182"/>
      <c r="MD21" s="182"/>
      <c r="ME21" s="182"/>
      <c r="MF21" s="182"/>
      <c r="MG21" s="182"/>
      <c r="MH21" s="182"/>
      <c r="MI21" s="182"/>
      <c r="MJ21" s="182"/>
      <c r="MK21" s="182"/>
      <c r="ML21" s="182"/>
      <c r="MM21" s="182"/>
      <c r="MN21" s="182"/>
      <c r="MO21" s="182"/>
      <c r="MP21" s="182"/>
      <c r="MQ21" s="182"/>
      <c r="MR21" s="182"/>
      <c r="MS21" s="182"/>
      <c r="MT21" s="182"/>
      <c r="MU21" s="182"/>
      <c r="MV21" s="182"/>
      <c r="MW21" s="182"/>
      <c r="MX21" s="182"/>
      <c r="MY21" s="182"/>
      <c r="MZ21" s="182"/>
      <c r="NA21" s="182"/>
      <c r="NB21" s="182"/>
      <c r="NC21" s="182"/>
      <c r="ND21" s="182"/>
      <c r="NE21" s="182"/>
      <c r="NF21" s="182"/>
      <c r="NG21" s="182"/>
      <c r="NH21" s="182"/>
      <c r="NI21" s="182"/>
      <c r="NJ21" s="182"/>
      <c r="NK21" s="182"/>
      <c r="NL21" s="182"/>
      <c r="NM21" s="182"/>
      <c r="NN21" s="182"/>
      <c r="NO21" s="182"/>
      <c r="NP21" s="182"/>
      <c r="NQ21" s="182"/>
      <c r="NR21" s="182"/>
      <c r="NS21" s="182"/>
      <c r="NT21" s="182"/>
      <c r="NU21" s="182"/>
      <c r="NV21" s="182"/>
      <c r="NW21" s="182"/>
      <c r="NX21" s="182"/>
      <c r="NY21" s="182"/>
      <c r="NZ21" s="182"/>
      <c r="OA21" s="182"/>
      <c r="OB21" s="182"/>
      <c r="OC21" s="182"/>
      <c r="OD21" s="182"/>
      <c r="OE21" s="182"/>
      <c r="OF21" s="182"/>
      <c r="OG21" s="182"/>
      <c r="OH21" s="182"/>
      <c r="OI21" s="182"/>
      <c r="OJ21" s="182"/>
      <c r="OK21" s="182"/>
      <c r="OL21" s="182"/>
      <c r="OM21" s="182"/>
      <c r="ON21" s="182"/>
      <c r="OO21" s="182"/>
      <c r="OP21" s="182"/>
      <c r="OQ21" s="182"/>
      <c r="OR21" s="182"/>
      <c r="OS21" s="182"/>
      <c r="OT21" s="182"/>
      <c r="OU21" s="182"/>
      <c r="OV21" s="182"/>
      <c r="OW21" s="182"/>
      <c r="OX21" s="182"/>
      <c r="OY21" s="182"/>
      <c r="OZ21" s="182"/>
      <c r="PA21" s="182"/>
      <c r="PB21" s="182"/>
      <c r="PC21" s="182"/>
      <c r="PD21" s="182"/>
      <c r="PE21" s="182"/>
      <c r="PF21" s="182"/>
      <c r="PG21" s="182"/>
      <c r="PH21" s="182"/>
      <c r="PI21" s="182"/>
      <c r="PJ21" s="182"/>
      <c r="PK21" s="182"/>
      <c r="PL21" s="182"/>
      <c r="PM21" s="182"/>
      <c r="PN21" s="182"/>
      <c r="PO21" s="182"/>
      <c r="PP21" s="182"/>
      <c r="PQ21" s="182"/>
      <c r="PR21" s="182"/>
      <c r="PS21" s="182"/>
      <c r="PT21" s="182"/>
      <c r="PU21" s="182"/>
      <c r="PV21" s="182"/>
      <c r="PW21" s="182"/>
      <c r="PX21" s="182"/>
      <c r="PY21" s="182"/>
      <c r="PZ21" s="182"/>
      <c r="QA21" s="182"/>
      <c r="QB21" s="182"/>
      <c r="QC21" s="182"/>
      <c r="QD21" s="182"/>
      <c r="QE21" s="182"/>
      <c r="QF21" s="182"/>
      <c r="QG21" s="182"/>
      <c r="QH21" s="182"/>
      <c r="QI21" s="182"/>
      <c r="QJ21" s="182"/>
      <c r="QK21" s="182"/>
      <c r="QL21" s="182"/>
      <c r="QM21" s="182"/>
      <c r="QN21" s="182"/>
      <c r="QO21" s="182"/>
      <c r="QP21" s="182"/>
      <c r="QQ21" s="182"/>
      <c r="QR21" s="182"/>
      <c r="QS21" s="182"/>
      <c r="QT21" s="182"/>
      <c r="QU21" s="182"/>
      <c r="QV21" s="182"/>
      <c r="QW21" s="182"/>
      <c r="QX21" s="182"/>
      <c r="QY21" s="182"/>
      <c r="QZ21" s="182"/>
      <c r="RA21" s="182"/>
      <c r="RB21" s="182"/>
      <c r="RC21" s="182"/>
      <c r="RD21" s="182"/>
      <c r="RE21" s="182"/>
      <c r="RF21" s="182"/>
      <c r="RG21" s="182"/>
      <c r="RH21" s="182"/>
      <c r="RI21" s="182"/>
      <c r="RJ21" s="182"/>
      <c r="RK21" s="182"/>
      <c r="RL21" s="182"/>
      <c r="RM21" s="182"/>
      <c r="RN21" s="182"/>
      <c r="RO21" s="182"/>
      <c r="RP21" s="182"/>
      <c r="RQ21" s="182"/>
      <c r="RR21" s="182"/>
      <c r="RS21" s="182"/>
      <c r="RT21" s="182"/>
      <c r="RU21" s="182"/>
      <c r="RV21" s="182"/>
      <c r="RW21" s="182"/>
      <c r="RX21" s="182"/>
      <c r="RY21" s="182"/>
      <c r="RZ21" s="182"/>
      <c r="SA21" s="182"/>
      <c r="SB21" s="182"/>
      <c r="SC21" s="182"/>
      <c r="SD21" s="182"/>
      <c r="SE21" s="182"/>
      <c r="SF21" s="182"/>
      <c r="SG21" s="182"/>
      <c r="SH21" s="182"/>
      <c r="SI21" s="182"/>
      <c r="SJ21" s="182"/>
      <c r="SK21" s="182"/>
      <c r="SL21" s="182"/>
      <c r="SM21" s="182"/>
      <c r="SN21" s="182"/>
      <c r="SO21" s="182"/>
      <c r="SP21" s="182"/>
      <c r="SQ21" s="182"/>
      <c r="SR21" s="182"/>
      <c r="SS21" s="182"/>
      <c r="ST21" s="182"/>
      <c r="SU21" s="182"/>
      <c r="SV21" s="182"/>
      <c r="SW21" s="182"/>
      <c r="SX21" s="182"/>
      <c r="SY21" s="182"/>
      <c r="SZ21" s="182"/>
      <c r="TA21" s="182"/>
      <c r="TB21" s="182"/>
      <c r="TC21" s="182"/>
      <c r="TD21" s="182"/>
      <c r="TE21" s="182"/>
      <c r="TF21" s="182"/>
      <c r="TG21" s="182"/>
      <c r="TH21" s="182"/>
      <c r="TI21" s="182"/>
      <c r="TJ21" s="182"/>
      <c r="TK21" s="182"/>
      <c r="TL21" s="182"/>
      <c r="TM21" s="182"/>
      <c r="TN21" s="182"/>
      <c r="TO21" s="182"/>
      <c r="TP21" s="182"/>
      <c r="TQ21" s="182"/>
      <c r="TR21" s="182"/>
      <c r="TS21" s="182"/>
      <c r="TT21" s="182"/>
      <c r="TU21" s="182"/>
      <c r="TV21" s="182"/>
      <c r="TW21" s="182"/>
      <c r="TX21" s="182"/>
      <c r="TY21" s="182"/>
      <c r="TZ21" s="182"/>
      <c r="UA21" s="182"/>
      <c r="UB21" s="182"/>
      <c r="UC21" s="182"/>
      <c r="UD21" s="182"/>
      <c r="UE21" s="182"/>
      <c r="UF21" s="182"/>
      <c r="UG21" s="182"/>
      <c r="UH21" s="182"/>
      <c r="UI21" s="182"/>
      <c r="UJ21" s="182"/>
      <c r="UK21" s="182"/>
      <c r="UL21" s="182"/>
      <c r="UM21" s="182"/>
      <c r="UN21" s="182"/>
      <c r="UO21" s="182"/>
      <c r="UP21" s="182"/>
      <c r="UQ21" s="182"/>
      <c r="UR21" s="182"/>
      <c r="US21" s="182"/>
      <c r="UT21" s="182"/>
      <c r="UU21" s="182"/>
      <c r="UV21" s="182"/>
      <c r="UW21" s="182"/>
      <c r="UX21" s="182"/>
      <c r="UY21" s="182"/>
      <c r="UZ21" s="182"/>
      <c r="VA21" s="182"/>
      <c r="VB21" s="182"/>
      <c r="VC21" s="182"/>
      <c r="VD21" s="182"/>
      <c r="VE21" s="182"/>
      <c r="VF21" s="182"/>
      <c r="VG21" s="182"/>
      <c r="VH21" s="182"/>
      <c r="VI21" s="182"/>
      <c r="VJ21" s="182"/>
      <c r="VK21" s="182"/>
      <c r="VL21" s="182"/>
      <c r="VM21" s="182"/>
      <c r="VN21" s="182"/>
      <c r="VO21" s="182"/>
      <c r="VP21" s="182"/>
      <c r="VQ21" s="182"/>
      <c r="VR21" s="182"/>
      <c r="VS21" s="182"/>
      <c r="VT21" s="182"/>
      <c r="VU21" s="182"/>
      <c r="VV21" s="182"/>
      <c r="VW21" s="182"/>
      <c r="VX21" s="182"/>
      <c r="VY21" s="182"/>
      <c r="VZ21" s="182"/>
      <c r="WA21" s="182"/>
      <c r="WB21" s="182"/>
      <c r="WC21" s="182"/>
      <c r="WD21" s="182"/>
      <c r="WE21" s="182"/>
      <c r="WF21" s="182"/>
      <c r="WG21" s="182"/>
      <c r="WH21" s="182"/>
      <c r="WI21" s="182"/>
      <c r="WJ21" s="182"/>
      <c r="WK21" s="182"/>
      <c r="WL21" s="182"/>
      <c r="WM21" s="182"/>
      <c r="WN21" s="182"/>
      <c r="WO21" s="182"/>
      <c r="WP21" s="182"/>
      <c r="WQ21" s="182"/>
      <c r="WR21" s="182"/>
      <c r="WS21" s="182"/>
      <c r="WT21" s="182"/>
      <c r="WU21" s="182"/>
      <c r="WV21" s="182"/>
      <c r="WW21" s="182"/>
      <c r="WX21" s="182"/>
      <c r="WY21" s="182"/>
      <c r="WZ21" s="182"/>
      <c r="XA21" s="182"/>
      <c r="XB21" s="182"/>
      <c r="XC21" s="182"/>
      <c r="XD21" s="182"/>
      <c r="XE21" s="182"/>
      <c r="XF21" s="182"/>
      <c r="XG21" s="182"/>
      <c r="XH21" s="182"/>
      <c r="XI21" s="182"/>
      <c r="XJ21" s="182"/>
      <c r="XK21" s="182"/>
      <c r="XL21" s="182"/>
      <c r="XM21" s="182"/>
      <c r="XN21" s="182"/>
      <c r="XO21" s="182"/>
      <c r="XP21" s="182"/>
      <c r="XQ21" s="182"/>
      <c r="XR21" s="182"/>
      <c r="XS21" s="182"/>
      <c r="XT21" s="182"/>
      <c r="XU21" s="182"/>
      <c r="XV21" s="182"/>
      <c r="XW21" s="182"/>
      <c r="XX21" s="182"/>
      <c r="XY21" s="182"/>
      <c r="XZ21" s="182"/>
      <c r="YA21" s="182"/>
      <c r="YB21" s="182"/>
      <c r="YC21" s="182"/>
      <c r="YD21" s="182"/>
      <c r="YE21" s="182"/>
      <c r="YF21" s="182"/>
      <c r="YG21" s="182"/>
      <c r="YH21" s="182"/>
      <c r="YI21" s="182"/>
      <c r="YJ21" s="182"/>
      <c r="YK21" s="182"/>
      <c r="YL21" s="182"/>
      <c r="YM21" s="182"/>
      <c r="YN21" s="182"/>
      <c r="YO21" s="182"/>
      <c r="YP21" s="182"/>
      <c r="YQ21" s="182"/>
      <c r="YR21" s="182"/>
      <c r="YS21" s="182"/>
      <c r="YT21" s="182"/>
      <c r="YU21" s="182"/>
      <c r="YV21" s="182"/>
      <c r="YW21" s="182"/>
      <c r="YX21" s="182"/>
      <c r="YY21" s="182"/>
      <c r="YZ21" s="182"/>
      <c r="ZA21" s="182"/>
      <c r="ZB21" s="182"/>
      <c r="ZC21" s="182"/>
      <c r="ZD21" s="182"/>
      <c r="ZE21" s="182"/>
      <c r="ZF21" s="182"/>
      <c r="ZG21" s="182"/>
      <c r="ZH21" s="182"/>
      <c r="ZI21" s="182"/>
      <c r="ZJ21" s="182"/>
      <c r="ZK21" s="182"/>
      <c r="ZL21" s="182"/>
      <c r="ZM21" s="182"/>
      <c r="ZN21" s="182"/>
      <c r="ZO21" s="182"/>
      <c r="ZP21" s="182"/>
      <c r="ZQ21" s="182"/>
      <c r="ZR21" s="182"/>
      <c r="ZS21" s="182"/>
      <c r="ZT21" s="182"/>
      <c r="ZU21" s="182"/>
      <c r="ZV21" s="182"/>
      <c r="ZW21" s="182"/>
      <c r="ZX21" s="182"/>
      <c r="ZY21" s="182"/>
      <c r="ZZ21" s="182"/>
      <c r="AAA21" s="182"/>
      <c r="AAB21" s="182"/>
      <c r="AAC21" s="182"/>
      <c r="AAD21" s="182"/>
      <c r="AAE21" s="182"/>
      <c r="AAF21" s="182"/>
      <c r="AAG21" s="182"/>
      <c r="AAH21" s="182"/>
      <c r="AAI21" s="182"/>
      <c r="AAJ21" s="182"/>
      <c r="AAK21" s="182"/>
      <c r="AAL21" s="182"/>
      <c r="AAM21" s="182"/>
      <c r="AAN21" s="182"/>
      <c r="AAO21" s="182"/>
      <c r="AAP21" s="182"/>
      <c r="AAQ21" s="182"/>
      <c r="AAR21" s="182"/>
      <c r="AAS21" s="182"/>
      <c r="AAT21" s="182"/>
      <c r="AAU21" s="182"/>
      <c r="AAV21" s="182"/>
      <c r="AAW21" s="182"/>
      <c r="AAX21" s="182"/>
      <c r="AAY21" s="182"/>
      <c r="AAZ21" s="182"/>
      <c r="ABA21" s="182"/>
      <c r="ABB21" s="182"/>
      <c r="ABC21" s="182"/>
      <c r="ABD21" s="182"/>
      <c r="ABE21" s="182"/>
      <c r="ABF21" s="182"/>
      <c r="ABG21" s="182"/>
      <c r="ABH21" s="182"/>
      <c r="ABI21" s="182"/>
      <c r="ABJ21" s="182"/>
      <c r="ABK21" s="182"/>
      <c r="ABL21" s="182"/>
      <c r="ABM21" s="182"/>
      <c r="ABN21" s="182"/>
      <c r="ABO21" s="182"/>
      <c r="ABP21" s="182"/>
      <c r="ABQ21" s="182"/>
      <c r="ABR21" s="182"/>
      <c r="ABS21" s="182"/>
      <c r="ABT21" s="182"/>
      <c r="ABU21" s="182"/>
      <c r="ABV21" s="182"/>
      <c r="ABW21" s="182"/>
      <c r="ABX21" s="182"/>
      <c r="ABY21" s="182"/>
      <c r="ABZ21" s="182"/>
      <c r="ACA21" s="182"/>
      <c r="ACB21" s="182"/>
      <c r="ACC21" s="182"/>
      <c r="ACD21" s="182"/>
      <c r="ACE21" s="182"/>
      <c r="ACF21" s="182"/>
      <c r="ACG21" s="182"/>
      <c r="ACH21" s="182"/>
      <c r="ACI21" s="182"/>
      <c r="ACJ21" s="182"/>
      <c r="ACK21" s="182"/>
      <c r="ACL21" s="182"/>
      <c r="ACM21" s="182"/>
      <c r="ACN21" s="182"/>
      <c r="ACO21" s="182"/>
      <c r="ACP21" s="182"/>
      <c r="ACQ21" s="182"/>
      <c r="ACR21" s="182"/>
      <c r="ACS21" s="182"/>
      <c r="ACT21" s="182"/>
      <c r="ACU21" s="182"/>
      <c r="ACV21" s="182"/>
      <c r="ACW21" s="182"/>
      <c r="ACX21" s="182"/>
      <c r="ACY21" s="182"/>
      <c r="ACZ21" s="182"/>
      <c r="ADA21" s="182"/>
      <c r="ADB21" s="182"/>
      <c r="ADC21" s="182"/>
      <c r="ADD21" s="182"/>
      <c r="ADE21" s="182"/>
      <c r="ADF21" s="182"/>
      <c r="ADG21" s="182"/>
      <c r="ADH21" s="182"/>
      <c r="ADI21" s="182"/>
      <c r="ADJ21" s="182"/>
      <c r="ADK21" s="182"/>
      <c r="ADL21" s="182"/>
      <c r="ADM21" s="182"/>
      <c r="ADN21" s="182"/>
      <c r="ADO21" s="182"/>
      <c r="ADP21" s="182"/>
      <c r="ADQ21" s="182"/>
      <c r="ADR21" s="182"/>
      <c r="ADS21" s="182"/>
      <c r="ADT21" s="182"/>
      <c r="ADU21" s="182"/>
      <c r="ADV21" s="182"/>
      <c r="ADW21" s="182"/>
      <c r="ADX21" s="182"/>
      <c r="ADY21" s="182"/>
      <c r="ADZ21" s="182"/>
      <c r="AEA21" s="182"/>
      <c r="AEB21" s="182"/>
      <c r="AEC21" s="182"/>
      <c r="AED21" s="182"/>
      <c r="AEE21" s="182"/>
      <c r="AEF21" s="182"/>
      <c r="AEG21" s="182"/>
      <c r="AEH21" s="182"/>
      <c r="AEI21" s="182"/>
      <c r="AEJ21" s="182"/>
      <c r="AEK21" s="182"/>
      <c r="AEL21" s="182"/>
      <c r="AEM21" s="182"/>
      <c r="AEN21" s="182"/>
      <c r="AEO21" s="182"/>
      <c r="AEP21" s="182"/>
      <c r="AEQ21" s="182"/>
      <c r="AER21" s="182"/>
      <c r="AES21" s="182"/>
      <c r="AET21" s="182"/>
      <c r="AEU21" s="182"/>
      <c r="AEV21" s="182"/>
      <c r="AEW21" s="182"/>
      <c r="AEX21" s="182"/>
      <c r="AEY21" s="182"/>
      <c r="AEZ21" s="182"/>
      <c r="AFA21" s="182"/>
      <c r="AFB21" s="182"/>
      <c r="AFC21" s="182"/>
      <c r="AFD21" s="182"/>
      <c r="AFE21" s="182"/>
      <c r="AFF21" s="182"/>
      <c r="AFG21" s="182"/>
      <c r="AFH21" s="182"/>
      <c r="AFI21" s="182"/>
      <c r="AFJ21" s="182"/>
      <c r="AFK21" s="182"/>
      <c r="AFL21" s="182"/>
      <c r="AFM21" s="182"/>
      <c r="AFN21" s="182"/>
      <c r="AFO21" s="182"/>
      <c r="AFP21" s="182"/>
      <c r="AFQ21" s="182"/>
      <c r="AFR21" s="182"/>
      <c r="AFS21" s="182"/>
      <c r="AFT21" s="182"/>
      <c r="AFU21" s="182"/>
      <c r="AFV21" s="182"/>
      <c r="AFW21" s="182"/>
      <c r="AFX21" s="182"/>
      <c r="AFY21" s="182"/>
      <c r="AFZ21" s="182"/>
      <c r="AGA21" s="182"/>
      <c r="AGB21" s="182"/>
      <c r="AGC21" s="182"/>
      <c r="AGD21" s="182"/>
      <c r="AGE21" s="182"/>
      <c r="AGF21" s="182"/>
      <c r="AGG21" s="182"/>
      <c r="AGH21" s="182"/>
      <c r="AGI21" s="182"/>
      <c r="AGJ21" s="182"/>
      <c r="AGK21" s="182"/>
      <c r="AGL21" s="182"/>
      <c r="AGM21" s="182"/>
      <c r="AGN21" s="182"/>
      <c r="AGO21" s="182"/>
      <c r="AGP21" s="182"/>
      <c r="AGQ21" s="182"/>
      <c r="AGR21" s="182"/>
      <c r="AGS21" s="182"/>
      <c r="AGT21" s="182"/>
      <c r="AGU21" s="182"/>
      <c r="AGV21" s="182"/>
      <c r="AGW21" s="182"/>
      <c r="AGX21" s="182"/>
      <c r="AGY21" s="182"/>
      <c r="AGZ21" s="182"/>
      <c r="AHA21" s="182"/>
      <c r="AHB21" s="182"/>
      <c r="AHC21" s="182"/>
      <c r="AHD21" s="182"/>
      <c r="AHE21" s="182"/>
      <c r="AHF21" s="182"/>
      <c r="AHG21" s="182"/>
      <c r="AHH21" s="182"/>
      <c r="AHI21" s="182"/>
      <c r="AHJ21" s="182"/>
      <c r="AHK21" s="182"/>
      <c r="AHL21" s="182"/>
      <c r="AHM21" s="182"/>
      <c r="AHN21" s="182"/>
      <c r="AHO21" s="182"/>
      <c r="AHP21" s="182"/>
      <c r="AHQ21" s="182"/>
      <c r="AHR21" s="182"/>
      <c r="AHS21" s="182"/>
      <c r="AHT21" s="182"/>
      <c r="AHU21" s="182"/>
      <c r="AHV21" s="182"/>
      <c r="AHW21" s="182"/>
      <c r="AHX21" s="182"/>
      <c r="AHY21" s="182"/>
      <c r="AHZ21" s="182"/>
      <c r="AIA21" s="182"/>
      <c r="AIB21" s="182"/>
      <c r="AIC21" s="182"/>
      <c r="AID21" s="182"/>
      <c r="AIE21" s="182"/>
      <c r="AIF21" s="182"/>
      <c r="AIG21" s="182"/>
      <c r="AIH21" s="182"/>
      <c r="AII21" s="182"/>
      <c r="AIJ21" s="182"/>
      <c r="AIK21" s="182"/>
      <c r="AIL21" s="182"/>
      <c r="AIM21" s="182"/>
      <c r="AIN21" s="182"/>
      <c r="AIO21" s="182"/>
      <c r="AIP21" s="182"/>
      <c r="AIQ21" s="182"/>
      <c r="AIR21" s="182"/>
      <c r="AIS21" s="182"/>
      <c r="AIT21" s="182"/>
      <c r="AIU21" s="182"/>
      <c r="AIV21" s="182"/>
      <c r="AIW21" s="182"/>
      <c r="AIX21" s="182"/>
      <c r="AIY21" s="182"/>
      <c r="AIZ21" s="182"/>
      <c r="AJA21" s="182"/>
      <c r="AJB21" s="182"/>
      <c r="AJC21" s="182"/>
      <c r="AJD21" s="182"/>
      <c r="AJE21" s="182"/>
      <c r="AJF21" s="182"/>
      <c r="AJG21" s="182"/>
      <c r="AJH21" s="182"/>
      <c r="AJI21" s="182"/>
      <c r="AJJ21" s="182"/>
      <c r="AJK21" s="182"/>
      <c r="AJL21" s="182"/>
      <c r="AJM21" s="182"/>
      <c r="AJN21" s="182"/>
      <c r="AJO21" s="182"/>
      <c r="AJP21" s="182"/>
      <c r="AJQ21" s="182"/>
      <c r="AJR21" s="182"/>
      <c r="AJS21" s="182"/>
      <c r="AJT21" s="182"/>
      <c r="AJU21" s="182"/>
      <c r="AJV21" s="182"/>
      <c r="AJW21" s="182"/>
      <c r="AJX21" s="182"/>
      <c r="AJY21" s="182"/>
      <c r="AJZ21" s="182"/>
      <c r="AKA21" s="182"/>
      <c r="AKB21" s="182"/>
      <c r="AKC21" s="182"/>
      <c r="AKD21" s="182"/>
      <c r="AKE21" s="182"/>
      <c r="AKF21" s="182"/>
      <c r="AKG21" s="182"/>
      <c r="AKH21" s="182"/>
      <c r="AKI21" s="182"/>
      <c r="AKJ21" s="182"/>
      <c r="AKK21" s="182"/>
      <c r="AKL21" s="182"/>
      <c r="AKM21" s="182"/>
      <c r="AKN21" s="182"/>
      <c r="AKO21" s="182"/>
      <c r="AKP21" s="182"/>
      <c r="AKQ21" s="182"/>
      <c r="AKR21" s="182"/>
      <c r="AKS21" s="182"/>
      <c r="AKT21" s="182"/>
      <c r="AKU21" s="182"/>
      <c r="AKV21" s="182"/>
      <c r="AKW21" s="182"/>
      <c r="AKX21" s="182"/>
      <c r="AKY21" s="182"/>
      <c r="AKZ21" s="182"/>
      <c r="ALA21" s="182"/>
      <c r="ALB21" s="182"/>
      <c r="ALC21" s="182"/>
      <c r="ALD21" s="182"/>
      <c r="ALE21" s="182"/>
      <c r="ALF21" s="182"/>
      <c r="ALG21" s="182"/>
      <c r="ALH21" s="182"/>
      <c r="ALI21" s="182"/>
      <c r="ALJ21" s="182"/>
      <c r="ALK21" s="182"/>
      <c r="ALL21" s="182"/>
      <c r="ALM21" s="182"/>
      <c r="ALN21" s="182"/>
      <c r="ALO21" s="182"/>
      <c r="ALP21" s="182"/>
      <c r="ALQ21" s="182"/>
      <c r="ALR21" s="182"/>
    </row>
    <row r="22" spans="1:1006" s="183" customFormat="1" ht="25.5" x14ac:dyDescent="0.25">
      <c r="A22" s="15">
        <v>11</v>
      </c>
      <c r="B22" s="16" t="s">
        <v>21</v>
      </c>
      <c r="C22" s="18">
        <f t="shared" ref="C22:Y22" si="10">SUM(C23:C27)</f>
        <v>992</v>
      </c>
      <c r="D22" s="18">
        <f t="shared" si="10"/>
        <v>1100.2</v>
      </c>
      <c r="E22" s="18">
        <f t="shared" si="10"/>
        <v>845.2</v>
      </c>
      <c r="F22" s="18">
        <f t="shared" si="10"/>
        <v>0</v>
      </c>
      <c r="G22" s="18">
        <f t="shared" si="10"/>
        <v>0</v>
      </c>
      <c r="H22" s="18">
        <f t="shared" si="10"/>
        <v>0</v>
      </c>
      <c r="I22" s="18">
        <f t="shared" si="10"/>
        <v>0</v>
      </c>
      <c r="J22" s="18">
        <f t="shared" si="10"/>
        <v>0</v>
      </c>
      <c r="K22" s="18">
        <f t="shared" si="10"/>
        <v>0</v>
      </c>
      <c r="L22" s="18">
        <f t="shared" si="10"/>
        <v>0</v>
      </c>
      <c r="M22" s="18">
        <f t="shared" si="10"/>
        <v>0</v>
      </c>
      <c r="N22" s="18">
        <f t="shared" si="10"/>
        <v>0</v>
      </c>
      <c r="O22" s="18">
        <f t="shared" si="10"/>
        <v>0</v>
      </c>
      <c r="P22" s="18">
        <f t="shared" si="10"/>
        <v>0</v>
      </c>
      <c r="Q22" s="18">
        <f t="shared" si="10"/>
        <v>0</v>
      </c>
      <c r="R22" s="18">
        <f t="shared" si="10"/>
        <v>0</v>
      </c>
      <c r="S22" s="18">
        <f t="shared" si="10"/>
        <v>0</v>
      </c>
      <c r="T22" s="18">
        <f t="shared" si="10"/>
        <v>0</v>
      </c>
      <c r="U22" s="18">
        <f t="shared" si="10"/>
        <v>0</v>
      </c>
      <c r="V22" s="18">
        <f t="shared" si="10"/>
        <v>0</v>
      </c>
      <c r="W22" s="18">
        <f t="shared" si="10"/>
        <v>0</v>
      </c>
      <c r="X22" s="18">
        <f t="shared" si="10"/>
        <v>0</v>
      </c>
      <c r="Y22" s="18">
        <f t="shared" si="10"/>
        <v>0</v>
      </c>
      <c r="Z22" s="18">
        <f t="shared" ref="Z22:AG22" si="11">SUM(Z23:Z27)</f>
        <v>0</v>
      </c>
      <c r="AA22" s="18">
        <f t="shared" si="11"/>
        <v>0</v>
      </c>
      <c r="AB22" s="18">
        <f t="shared" si="11"/>
        <v>0</v>
      </c>
      <c r="AC22" s="18">
        <f t="shared" si="11"/>
        <v>0</v>
      </c>
      <c r="AD22" s="18">
        <f t="shared" si="11"/>
        <v>0</v>
      </c>
      <c r="AE22" s="18">
        <f t="shared" si="11"/>
        <v>0</v>
      </c>
      <c r="AF22" s="18">
        <f t="shared" si="11"/>
        <v>0</v>
      </c>
      <c r="AG22" s="18">
        <f t="shared" si="11"/>
        <v>0</v>
      </c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2"/>
      <c r="CY22" s="182"/>
      <c r="CZ22" s="182"/>
      <c r="DA22" s="182"/>
      <c r="DB22" s="182"/>
      <c r="DC22" s="182"/>
      <c r="DD22" s="182"/>
      <c r="DE22" s="182"/>
      <c r="DF22" s="182"/>
      <c r="DG22" s="182"/>
      <c r="DH22" s="182"/>
      <c r="DI22" s="182"/>
      <c r="DJ22" s="182"/>
      <c r="DK22" s="182"/>
      <c r="DL22" s="182"/>
      <c r="DM22" s="182"/>
      <c r="DN22" s="182"/>
      <c r="DO22" s="182"/>
      <c r="DP22" s="182"/>
      <c r="DQ22" s="182"/>
      <c r="DR22" s="182"/>
      <c r="DS22" s="182"/>
      <c r="DT22" s="182"/>
      <c r="DU22" s="182"/>
      <c r="DV22" s="182"/>
      <c r="DW22" s="182"/>
      <c r="DX22" s="182"/>
      <c r="DY22" s="182"/>
      <c r="DZ22" s="182"/>
      <c r="EA22" s="182"/>
      <c r="EB22" s="182"/>
      <c r="EC22" s="182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  <c r="FW22" s="182"/>
      <c r="FX22" s="182"/>
      <c r="FY22" s="182"/>
      <c r="FZ22" s="182"/>
      <c r="GA22" s="182"/>
      <c r="GB22" s="182"/>
      <c r="GC22" s="182"/>
      <c r="GD22" s="182"/>
      <c r="GE22" s="182"/>
      <c r="GF22" s="182"/>
      <c r="GG22" s="182"/>
      <c r="GH22" s="182"/>
      <c r="GI22" s="182"/>
      <c r="GJ22" s="182"/>
      <c r="GK22" s="182"/>
      <c r="GL22" s="182"/>
      <c r="GM22" s="182"/>
      <c r="GN22" s="182"/>
      <c r="GO22" s="182"/>
      <c r="GP22" s="182"/>
      <c r="GQ22" s="182"/>
      <c r="GR22" s="182"/>
      <c r="GS22" s="182"/>
      <c r="GT22" s="182"/>
      <c r="GU22" s="182"/>
      <c r="GV22" s="182"/>
      <c r="GW22" s="182"/>
      <c r="GX22" s="182"/>
      <c r="GY22" s="182"/>
      <c r="GZ22" s="182"/>
      <c r="HA22" s="182"/>
      <c r="HB22" s="182"/>
      <c r="HC22" s="182"/>
      <c r="HD22" s="182"/>
      <c r="HE22" s="182"/>
      <c r="HF22" s="182"/>
      <c r="HG22" s="182"/>
      <c r="HH22" s="182"/>
      <c r="HI22" s="182"/>
      <c r="HJ22" s="182"/>
      <c r="HK22" s="182"/>
      <c r="HL22" s="182"/>
      <c r="HM22" s="182"/>
      <c r="HN22" s="182"/>
      <c r="HO22" s="182"/>
      <c r="HP22" s="182"/>
      <c r="HQ22" s="182"/>
      <c r="HR22" s="182"/>
      <c r="HS22" s="182"/>
      <c r="HT22" s="182"/>
      <c r="HU22" s="182"/>
      <c r="HV22" s="182"/>
      <c r="HW22" s="182"/>
      <c r="HX22" s="182"/>
      <c r="HY22" s="182"/>
      <c r="HZ22" s="182"/>
      <c r="IA22" s="182"/>
      <c r="IB22" s="182"/>
      <c r="IC22" s="182"/>
      <c r="ID22" s="182"/>
      <c r="IE22" s="182"/>
      <c r="IF22" s="182"/>
      <c r="IG22" s="182"/>
      <c r="IH22" s="182"/>
      <c r="II22" s="182"/>
      <c r="IJ22" s="182"/>
      <c r="IK22" s="182"/>
      <c r="IL22" s="182"/>
      <c r="IM22" s="182"/>
      <c r="IN22" s="182"/>
      <c r="IO22" s="182"/>
      <c r="IP22" s="182"/>
      <c r="IQ22" s="182"/>
      <c r="IR22" s="182"/>
      <c r="IS22" s="182"/>
      <c r="IT22" s="182"/>
      <c r="IU22" s="182"/>
      <c r="IV22" s="182"/>
      <c r="IW22" s="182"/>
      <c r="IX22" s="182"/>
      <c r="IY22" s="182"/>
      <c r="IZ22" s="182"/>
      <c r="JA22" s="182"/>
      <c r="JB22" s="182"/>
      <c r="JC22" s="182"/>
      <c r="JD22" s="182"/>
      <c r="JE22" s="182"/>
      <c r="JF22" s="182"/>
      <c r="JG22" s="182"/>
      <c r="JH22" s="182"/>
      <c r="JI22" s="182"/>
      <c r="JJ22" s="182"/>
      <c r="JK22" s="182"/>
      <c r="JL22" s="182"/>
      <c r="JM22" s="182"/>
      <c r="JN22" s="182"/>
      <c r="JO22" s="182"/>
      <c r="JP22" s="182"/>
      <c r="JQ22" s="182"/>
      <c r="JR22" s="182"/>
      <c r="JS22" s="182"/>
      <c r="JT22" s="182"/>
      <c r="JU22" s="182"/>
      <c r="JV22" s="182"/>
      <c r="JW22" s="182"/>
      <c r="JX22" s="182"/>
      <c r="JY22" s="182"/>
      <c r="JZ22" s="182"/>
      <c r="KA22" s="182"/>
      <c r="KB22" s="182"/>
      <c r="KC22" s="182"/>
      <c r="KD22" s="182"/>
      <c r="KE22" s="182"/>
      <c r="KF22" s="182"/>
      <c r="KG22" s="182"/>
      <c r="KH22" s="182"/>
      <c r="KI22" s="182"/>
      <c r="KJ22" s="182"/>
      <c r="KK22" s="182"/>
      <c r="KL22" s="182"/>
      <c r="KM22" s="182"/>
      <c r="KN22" s="182"/>
      <c r="KO22" s="182"/>
      <c r="KP22" s="182"/>
      <c r="KQ22" s="182"/>
      <c r="KR22" s="182"/>
      <c r="KS22" s="182"/>
      <c r="KT22" s="182"/>
      <c r="KU22" s="182"/>
      <c r="KV22" s="182"/>
      <c r="KW22" s="182"/>
      <c r="KX22" s="182"/>
      <c r="KY22" s="182"/>
      <c r="KZ22" s="182"/>
      <c r="LA22" s="182"/>
      <c r="LB22" s="182"/>
      <c r="LC22" s="182"/>
      <c r="LD22" s="182"/>
      <c r="LE22" s="182"/>
      <c r="LF22" s="182"/>
      <c r="LG22" s="182"/>
      <c r="LH22" s="182"/>
      <c r="LI22" s="182"/>
      <c r="LJ22" s="182"/>
      <c r="LK22" s="182"/>
      <c r="LL22" s="182"/>
      <c r="LM22" s="182"/>
      <c r="LN22" s="182"/>
      <c r="LO22" s="182"/>
      <c r="LP22" s="182"/>
      <c r="LQ22" s="182"/>
      <c r="LR22" s="182"/>
      <c r="LS22" s="182"/>
      <c r="LT22" s="182"/>
      <c r="LU22" s="182"/>
      <c r="LV22" s="182"/>
      <c r="LW22" s="182"/>
      <c r="LX22" s="182"/>
      <c r="LY22" s="182"/>
      <c r="LZ22" s="182"/>
      <c r="MA22" s="182"/>
      <c r="MB22" s="182"/>
      <c r="MC22" s="182"/>
      <c r="MD22" s="182"/>
      <c r="ME22" s="182"/>
      <c r="MF22" s="182"/>
      <c r="MG22" s="182"/>
      <c r="MH22" s="182"/>
      <c r="MI22" s="182"/>
      <c r="MJ22" s="182"/>
      <c r="MK22" s="182"/>
      <c r="ML22" s="182"/>
      <c r="MM22" s="182"/>
      <c r="MN22" s="182"/>
      <c r="MO22" s="182"/>
      <c r="MP22" s="182"/>
      <c r="MQ22" s="182"/>
      <c r="MR22" s="182"/>
      <c r="MS22" s="182"/>
      <c r="MT22" s="182"/>
      <c r="MU22" s="182"/>
      <c r="MV22" s="182"/>
      <c r="MW22" s="182"/>
      <c r="MX22" s="182"/>
      <c r="MY22" s="182"/>
      <c r="MZ22" s="182"/>
      <c r="NA22" s="182"/>
      <c r="NB22" s="182"/>
      <c r="NC22" s="182"/>
      <c r="ND22" s="182"/>
      <c r="NE22" s="182"/>
      <c r="NF22" s="182"/>
      <c r="NG22" s="182"/>
      <c r="NH22" s="182"/>
      <c r="NI22" s="182"/>
      <c r="NJ22" s="182"/>
      <c r="NK22" s="182"/>
      <c r="NL22" s="182"/>
      <c r="NM22" s="182"/>
      <c r="NN22" s="182"/>
      <c r="NO22" s="182"/>
      <c r="NP22" s="182"/>
      <c r="NQ22" s="182"/>
      <c r="NR22" s="182"/>
      <c r="NS22" s="182"/>
      <c r="NT22" s="182"/>
      <c r="NU22" s="182"/>
      <c r="NV22" s="182"/>
      <c r="NW22" s="182"/>
      <c r="NX22" s="182"/>
      <c r="NY22" s="182"/>
      <c r="NZ22" s="182"/>
      <c r="OA22" s="182"/>
      <c r="OB22" s="182"/>
      <c r="OC22" s="182"/>
      <c r="OD22" s="182"/>
      <c r="OE22" s="182"/>
      <c r="OF22" s="182"/>
      <c r="OG22" s="182"/>
      <c r="OH22" s="182"/>
      <c r="OI22" s="182"/>
      <c r="OJ22" s="182"/>
      <c r="OK22" s="182"/>
      <c r="OL22" s="182"/>
      <c r="OM22" s="182"/>
      <c r="ON22" s="182"/>
      <c r="OO22" s="182"/>
      <c r="OP22" s="182"/>
      <c r="OQ22" s="182"/>
      <c r="OR22" s="182"/>
      <c r="OS22" s="182"/>
      <c r="OT22" s="182"/>
      <c r="OU22" s="182"/>
      <c r="OV22" s="182"/>
      <c r="OW22" s="182"/>
      <c r="OX22" s="182"/>
      <c r="OY22" s="182"/>
      <c r="OZ22" s="182"/>
      <c r="PA22" s="182"/>
      <c r="PB22" s="182"/>
      <c r="PC22" s="182"/>
      <c r="PD22" s="182"/>
      <c r="PE22" s="182"/>
      <c r="PF22" s="182"/>
      <c r="PG22" s="182"/>
      <c r="PH22" s="182"/>
      <c r="PI22" s="182"/>
      <c r="PJ22" s="182"/>
      <c r="PK22" s="182"/>
      <c r="PL22" s="182"/>
      <c r="PM22" s="182"/>
      <c r="PN22" s="182"/>
      <c r="PO22" s="182"/>
      <c r="PP22" s="182"/>
      <c r="PQ22" s="182"/>
      <c r="PR22" s="182"/>
      <c r="PS22" s="182"/>
      <c r="PT22" s="182"/>
      <c r="PU22" s="182"/>
      <c r="PV22" s="182"/>
      <c r="PW22" s="182"/>
      <c r="PX22" s="182"/>
      <c r="PY22" s="182"/>
      <c r="PZ22" s="182"/>
      <c r="QA22" s="182"/>
      <c r="QB22" s="182"/>
      <c r="QC22" s="182"/>
      <c r="QD22" s="182"/>
      <c r="QE22" s="182"/>
      <c r="QF22" s="182"/>
      <c r="QG22" s="182"/>
      <c r="QH22" s="182"/>
      <c r="QI22" s="182"/>
      <c r="QJ22" s="182"/>
      <c r="QK22" s="182"/>
      <c r="QL22" s="182"/>
      <c r="QM22" s="182"/>
      <c r="QN22" s="182"/>
      <c r="QO22" s="182"/>
      <c r="QP22" s="182"/>
      <c r="QQ22" s="182"/>
      <c r="QR22" s="182"/>
      <c r="QS22" s="182"/>
      <c r="QT22" s="182"/>
      <c r="QU22" s="182"/>
      <c r="QV22" s="182"/>
      <c r="QW22" s="182"/>
      <c r="QX22" s="182"/>
      <c r="QY22" s="182"/>
      <c r="QZ22" s="182"/>
      <c r="RA22" s="182"/>
      <c r="RB22" s="182"/>
      <c r="RC22" s="182"/>
      <c r="RD22" s="182"/>
      <c r="RE22" s="182"/>
      <c r="RF22" s="182"/>
      <c r="RG22" s="182"/>
      <c r="RH22" s="182"/>
      <c r="RI22" s="182"/>
      <c r="RJ22" s="182"/>
      <c r="RK22" s="182"/>
      <c r="RL22" s="182"/>
      <c r="RM22" s="182"/>
      <c r="RN22" s="182"/>
      <c r="RO22" s="182"/>
      <c r="RP22" s="182"/>
      <c r="RQ22" s="182"/>
      <c r="RR22" s="182"/>
      <c r="RS22" s="182"/>
      <c r="RT22" s="182"/>
      <c r="RU22" s="182"/>
      <c r="RV22" s="182"/>
      <c r="RW22" s="182"/>
      <c r="RX22" s="182"/>
      <c r="RY22" s="182"/>
      <c r="RZ22" s="182"/>
      <c r="SA22" s="182"/>
      <c r="SB22" s="182"/>
      <c r="SC22" s="182"/>
      <c r="SD22" s="182"/>
      <c r="SE22" s="182"/>
      <c r="SF22" s="182"/>
      <c r="SG22" s="182"/>
      <c r="SH22" s="182"/>
      <c r="SI22" s="182"/>
      <c r="SJ22" s="182"/>
      <c r="SK22" s="182"/>
      <c r="SL22" s="182"/>
      <c r="SM22" s="182"/>
      <c r="SN22" s="182"/>
      <c r="SO22" s="182"/>
      <c r="SP22" s="182"/>
      <c r="SQ22" s="182"/>
      <c r="SR22" s="182"/>
      <c r="SS22" s="182"/>
      <c r="ST22" s="182"/>
      <c r="SU22" s="182"/>
      <c r="SV22" s="182"/>
      <c r="SW22" s="182"/>
      <c r="SX22" s="182"/>
      <c r="SY22" s="182"/>
      <c r="SZ22" s="182"/>
      <c r="TA22" s="182"/>
      <c r="TB22" s="182"/>
      <c r="TC22" s="182"/>
      <c r="TD22" s="182"/>
      <c r="TE22" s="182"/>
      <c r="TF22" s="182"/>
      <c r="TG22" s="182"/>
      <c r="TH22" s="182"/>
      <c r="TI22" s="182"/>
      <c r="TJ22" s="182"/>
      <c r="TK22" s="182"/>
      <c r="TL22" s="182"/>
      <c r="TM22" s="182"/>
      <c r="TN22" s="182"/>
      <c r="TO22" s="182"/>
      <c r="TP22" s="182"/>
      <c r="TQ22" s="182"/>
      <c r="TR22" s="182"/>
      <c r="TS22" s="182"/>
      <c r="TT22" s="182"/>
      <c r="TU22" s="182"/>
      <c r="TV22" s="182"/>
      <c r="TW22" s="182"/>
      <c r="TX22" s="182"/>
      <c r="TY22" s="182"/>
      <c r="TZ22" s="182"/>
      <c r="UA22" s="182"/>
      <c r="UB22" s="182"/>
      <c r="UC22" s="182"/>
      <c r="UD22" s="182"/>
      <c r="UE22" s="182"/>
      <c r="UF22" s="182"/>
      <c r="UG22" s="182"/>
      <c r="UH22" s="182"/>
      <c r="UI22" s="182"/>
      <c r="UJ22" s="182"/>
      <c r="UK22" s="182"/>
      <c r="UL22" s="182"/>
      <c r="UM22" s="182"/>
      <c r="UN22" s="182"/>
      <c r="UO22" s="182"/>
      <c r="UP22" s="182"/>
      <c r="UQ22" s="182"/>
      <c r="UR22" s="182"/>
      <c r="US22" s="182"/>
      <c r="UT22" s="182"/>
      <c r="UU22" s="182"/>
      <c r="UV22" s="182"/>
      <c r="UW22" s="182"/>
      <c r="UX22" s="182"/>
      <c r="UY22" s="182"/>
      <c r="UZ22" s="182"/>
      <c r="VA22" s="182"/>
      <c r="VB22" s="182"/>
      <c r="VC22" s="182"/>
      <c r="VD22" s="182"/>
      <c r="VE22" s="182"/>
      <c r="VF22" s="182"/>
      <c r="VG22" s="182"/>
      <c r="VH22" s="182"/>
      <c r="VI22" s="182"/>
      <c r="VJ22" s="182"/>
      <c r="VK22" s="182"/>
      <c r="VL22" s="182"/>
      <c r="VM22" s="182"/>
      <c r="VN22" s="182"/>
      <c r="VO22" s="182"/>
      <c r="VP22" s="182"/>
      <c r="VQ22" s="182"/>
      <c r="VR22" s="182"/>
      <c r="VS22" s="182"/>
      <c r="VT22" s="182"/>
      <c r="VU22" s="182"/>
      <c r="VV22" s="182"/>
      <c r="VW22" s="182"/>
      <c r="VX22" s="182"/>
      <c r="VY22" s="182"/>
      <c r="VZ22" s="182"/>
      <c r="WA22" s="182"/>
      <c r="WB22" s="182"/>
      <c r="WC22" s="182"/>
      <c r="WD22" s="182"/>
      <c r="WE22" s="182"/>
      <c r="WF22" s="182"/>
      <c r="WG22" s="182"/>
      <c r="WH22" s="182"/>
      <c r="WI22" s="182"/>
      <c r="WJ22" s="182"/>
      <c r="WK22" s="182"/>
      <c r="WL22" s="182"/>
      <c r="WM22" s="182"/>
      <c r="WN22" s="182"/>
      <c r="WO22" s="182"/>
      <c r="WP22" s="182"/>
      <c r="WQ22" s="182"/>
      <c r="WR22" s="182"/>
      <c r="WS22" s="182"/>
      <c r="WT22" s="182"/>
      <c r="WU22" s="182"/>
      <c r="WV22" s="182"/>
      <c r="WW22" s="182"/>
      <c r="WX22" s="182"/>
      <c r="WY22" s="182"/>
      <c r="WZ22" s="182"/>
      <c r="XA22" s="182"/>
      <c r="XB22" s="182"/>
      <c r="XC22" s="182"/>
      <c r="XD22" s="182"/>
      <c r="XE22" s="182"/>
      <c r="XF22" s="182"/>
      <c r="XG22" s="182"/>
      <c r="XH22" s="182"/>
      <c r="XI22" s="182"/>
      <c r="XJ22" s="182"/>
      <c r="XK22" s="182"/>
      <c r="XL22" s="182"/>
      <c r="XM22" s="182"/>
      <c r="XN22" s="182"/>
      <c r="XO22" s="182"/>
      <c r="XP22" s="182"/>
      <c r="XQ22" s="182"/>
      <c r="XR22" s="182"/>
      <c r="XS22" s="182"/>
      <c r="XT22" s="182"/>
      <c r="XU22" s="182"/>
      <c r="XV22" s="182"/>
      <c r="XW22" s="182"/>
      <c r="XX22" s="182"/>
      <c r="XY22" s="182"/>
      <c r="XZ22" s="182"/>
      <c r="YA22" s="182"/>
      <c r="YB22" s="182"/>
      <c r="YC22" s="182"/>
      <c r="YD22" s="182"/>
      <c r="YE22" s="182"/>
      <c r="YF22" s="182"/>
      <c r="YG22" s="182"/>
      <c r="YH22" s="182"/>
      <c r="YI22" s="182"/>
      <c r="YJ22" s="182"/>
      <c r="YK22" s="182"/>
      <c r="YL22" s="182"/>
      <c r="YM22" s="182"/>
      <c r="YN22" s="182"/>
      <c r="YO22" s="182"/>
      <c r="YP22" s="182"/>
      <c r="YQ22" s="182"/>
      <c r="YR22" s="182"/>
      <c r="YS22" s="182"/>
      <c r="YT22" s="182"/>
      <c r="YU22" s="182"/>
      <c r="YV22" s="182"/>
      <c r="YW22" s="182"/>
      <c r="YX22" s="182"/>
      <c r="YY22" s="182"/>
      <c r="YZ22" s="182"/>
      <c r="ZA22" s="182"/>
      <c r="ZB22" s="182"/>
      <c r="ZC22" s="182"/>
      <c r="ZD22" s="182"/>
      <c r="ZE22" s="182"/>
      <c r="ZF22" s="182"/>
      <c r="ZG22" s="182"/>
      <c r="ZH22" s="182"/>
      <c r="ZI22" s="182"/>
      <c r="ZJ22" s="182"/>
      <c r="ZK22" s="182"/>
      <c r="ZL22" s="182"/>
      <c r="ZM22" s="182"/>
      <c r="ZN22" s="182"/>
      <c r="ZO22" s="182"/>
      <c r="ZP22" s="182"/>
      <c r="ZQ22" s="182"/>
      <c r="ZR22" s="182"/>
      <c r="ZS22" s="182"/>
      <c r="ZT22" s="182"/>
      <c r="ZU22" s="182"/>
      <c r="ZV22" s="182"/>
      <c r="ZW22" s="182"/>
      <c r="ZX22" s="182"/>
      <c r="ZY22" s="182"/>
      <c r="ZZ22" s="182"/>
      <c r="AAA22" s="182"/>
      <c r="AAB22" s="182"/>
      <c r="AAC22" s="182"/>
      <c r="AAD22" s="182"/>
      <c r="AAE22" s="182"/>
      <c r="AAF22" s="182"/>
      <c r="AAG22" s="182"/>
      <c r="AAH22" s="182"/>
      <c r="AAI22" s="182"/>
      <c r="AAJ22" s="182"/>
      <c r="AAK22" s="182"/>
      <c r="AAL22" s="182"/>
      <c r="AAM22" s="182"/>
      <c r="AAN22" s="182"/>
      <c r="AAO22" s="182"/>
      <c r="AAP22" s="182"/>
      <c r="AAQ22" s="182"/>
      <c r="AAR22" s="182"/>
      <c r="AAS22" s="182"/>
      <c r="AAT22" s="182"/>
      <c r="AAU22" s="182"/>
      <c r="AAV22" s="182"/>
      <c r="AAW22" s="182"/>
      <c r="AAX22" s="182"/>
      <c r="AAY22" s="182"/>
      <c r="AAZ22" s="182"/>
      <c r="ABA22" s="182"/>
      <c r="ABB22" s="182"/>
      <c r="ABC22" s="182"/>
      <c r="ABD22" s="182"/>
      <c r="ABE22" s="182"/>
      <c r="ABF22" s="182"/>
      <c r="ABG22" s="182"/>
      <c r="ABH22" s="182"/>
      <c r="ABI22" s="182"/>
      <c r="ABJ22" s="182"/>
      <c r="ABK22" s="182"/>
      <c r="ABL22" s="182"/>
      <c r="ABM22" s="182"/>
      <c r="ABN22" s="182"/>
      <c r="ABO22" s="182"/>
      <c r="ABP22" s="182"/>
      <c r="ABQ22" s="182"/>
      <c r="ABR22" s="182"/>
      <c r="ABS22" s="182"/>
      <c r="ABT22" s="182"/>
      <c r="ABU22" s="182"/>
      <c r="ABV22" s="182"/>
      <c r="ABW22" s="182"/>
      <c r="ABX22" s="182"/>
      <c r="ABY22" s="182"/>
      <c r="ABZ22" s="182"/>
      <c r="ACA22" s="182"/>
      <c r="ACB22" s="182"/>
      <c r="ACC22" s="182"/>
      <c r="ACD22" s="182"/>
      <c r="ACE22" s="182"/>
      <c r="ACF22" s="182"/>
      <c r="ACG22" s="182"/>
      <c r="ACH22" s="182"/>
      <c r="ACI22" s="182"/>
      <c r="ACJ22" s="182"/>
      <c r="ACK22" s="182"/>
      <c r="ACL22" s="182"/>
      <c r="ACM22" s="182"/>
      <c r="ACN22" s="182"/>
      <c r="ACO22" s="182"/>
      <c r="ACP22" s="182"/>
      <c r="ACQ22" s="182"/>
      <c r="ACR22" s="182"/>
      <c r="ACS22" s="182"/>
      <c r="ACT22" s="182"/>
      <c r="ACU22" s="182"/>
      <c r="ACV22" s="182"/>
      <c r="ACW22" s="182"/>
      <c r="ACX22" s="182"/>
      <c r="ACY22" s="182"/>
      <c r="ACZ22" s="182"/>
      <c r="ADA22" s="182"/>
      <c r="ADB22" s="182"/>
      <c r="ADC22" s="182"/>
      <c r="ADD22" s="182"/>
      <c r="ADE22" s="182"/>
      <c r="ADF22" s="182"/>
      <c r="ADG22" s="182"/>
      <c r="ADH22" s="182"/>
      <c r="ADI22" s="182"/>
      <c r="ADJ22" s="182"/>
      <c r="ADK22" s="182"/>
      <c r="ADL22" s="182"/>
      <c r="ADM22" s="182"/>
      <c r="ADN22" s="182"/>
      <c r="ADO22" s="182"/>
      <c r="ADP22" s="182"/>
      <c r="ADQ22" s="182"/>
      <c r="ADR22" s="182"/>
      <c r="ADS22" s="182"/>
      <c r="ADT22" s="182"/>
      <c r="ADU22" s="182"/>
      <c r="ADV22" s="182"/>
      <c r="ADW22" s="182"/>
      <c r="ADX22" s="182"/>
      <c r="ADY22" s="182"/>
      <c r="ADZ22" s="182"/>
      <c r="AEA22" s="182"/>
      <c r="AEB22" s="182"/>
      <c r="AEC22" s="182"/>
      <c r="AED22" s="182"/>
      <c r="AEE22" s="182"/>
      <c r="AEF22" s="182"/>
      <c r="AEG22" s="182"/>
      <c r="AEH22" s="182"/>
      <c r="AEI22" s="182"/>
      <c r="AEJ22" s="182"/>
      <c r="AEK22" s="182"/>
      <c r="AEL22" s="182"/>
      <c r="AEM22" s="182"/>
      <c r="AEN22" s="182"/>
      <c r="AEO22" s="182"/>
      <c r="AEP22" s="182"/>
      <c r="AEQ22" s="182"/>
      <c r="AER22" s="182"/>
      <c r="AES22" s="182"/>
      <c r="AET22" s="182"/>
      <c r="AEU22" s="182"/>
      <c r="AEV22" s="182"/>
      <c r="AEW22" s="182"/>
      <c r="AEX22" s="182"/>
      <c r="AEY22" s="182"/>
      <c r="AEZ22" s="182"/>
      <c r="AFA22" s="182"/>
      <c r="AFB22" s="182"/>
      <c r="AFC22" s="182"/>
      <c r="AFD22" s="182"/>
      <c r="AFE22" s="182"/>
      <c r="AFF22" s="182"/>
      <c r="AFG22" s="182"/>
      <c r="AFH22" s="182"/>
      <c r="AFI22" s="182"/>
      <c r="AFJ22" s="182"/>
      <c r="AFK22" s="182"/>
      <c r="AFL22" s="182"/>
      <c r="AFM22" s="182"/>
      <c r="AFN22" s="182"/>
      <c r="AFO22" s="182"/>
      <c r="AFP22" s="182"/>
      <c r="AFQ22" s="182"/>
      <c r="AFR22" s="182"/>
      <c r="AFS22" s="182"/>
      <c r="AFT22" s="182"/>
      <c r="AFU22" s="182"/>
      <c r="AFV22" s="182"/>
      <c r="AFW22" s="182"/>
      <c r="AFX22" s="182"/>
      <c r="AFY22" s="182"/>
      <c r="AFZ22" s="182"/>
      <c r="AGA22" s="182"/>
      <c r="AGB22" s="182"/>
      <c r="AGC22" s="182"/>
      <c r="AGD22" s="182"/>
      <c r="AGE22" s="182"/>
      <c r="AGF22" s="182"/>
      <c r="AGG22" s="182"/>
      <c r="AGH22" s="182"/>
      <c r="AGI22" s="182"/>
      <c r="AGJ22" s="182"/>
      <c r="AGK22" s="182"/>
      <c r="AGL22" s="182"/>
      <c r="AGM22" s="182"/>
      <c r="AGN22" s="182"/>
      <c r="AGO22" s="182"/>
      <c r="AGP22" s="182"/>
      <c r="AGQ22" s="182"/>
      <c r="AGR22" s="182"/>
      <c r="AGS22" s="182"/>
      <c r="AGT22" s="182"/>
      <c r="AGU22" s="182"/>
      <c r="AGV22" s="182"/>
      <c r="AGW22" s="182"/>
      <c r="AGX22" s="182"/>
      <c r="AGY22" s="182"/>
      <c r="AGZ22" s="182"/>
      <c r="AHA22" s="182"/>
      <c r="AHB22" s="182"/>
      <c r="AHC22" s="182"/>
      <c r="AHD22" s="182"/>
      <c r="AHE22" s="182"/>
      <c r="AHF22" s="182"/>
      <c r="AHG22" s="182"/>
      <c r="AHH22" s="182"/>
      <c r="AHI22" s="182"/>
      <c r="AHJ22" s="182"/>
      <c r="AHK22" s="182"/>
      <c r="AHL22" s="182"/>
      <c r="AHM22" s="182"/>
      <c r="AHN22" s="182"/>
      <c r="AHO22" s="182"/>
      <c r="AHP22" s="182"/>
      <c r="AHQ22" s="182"/>
      <c r="AHR22" s="182"/>
      <c r="AHS22" s="182"/>
      <c r="AHT22" s="182"/>
      <c r="AHU22" s="182"/>
      <c r="AHV22" s="182"/>
      <c r="AHW22" s="182"/>
      <c r="AHX22" s="182"/>
      <c r="AHY22" s="182"/>
      <c r="AHZ22" s="182"/>
      <c r="AIA22" s="182"/>
      <c r="AIB22" s="182"/>
      <c r="AIC22" s="182"/>
      <c r="AID22" s="182"/>
      <c r="AIE22" s="182"/>
      <c r="AIF22" s="182"/>
      <c r="AIG22" s="182"/>
      <c r="AIH22" s="182"/>
      <c r="AII22" s="182"/>
      <c r="AIJ22" s="182"/>
      <c r="AIK22" s="182"/>
      <c r="AIL22" s="182"/>
      <c r="AIM22" s="182"/>
      <c r="AIN22" s="182"/>
      <c r="AIO22" s="182"/>
      <c r="AIP22" s="182"/>
      <c r="AIQ22" s="182"/>
      <c r="AIR22" s="182"/>
      <c r="AIS22" s="182"/>
      <c r="AIT22" s="182"/>
      <c r="AIU22" s="182"/>
      <c r="AIV22" s="182"/>
      <c r="AIW22" s="182"/>
      <c r="AIX22" s="182"/>
      <c r="AIY22" s="182"/>
      <c r="AIZ22" s="182"/>
      <c r="AJA22" s="182"/>
      <c r="AJB22" s="182"/>
      <c r="AJC22" s="182"/>
      <c r="AJD22" s="182"/>
      <c r="AJE22" s="182"/>
      <c r="AJF22" s="182"/>
      <c r="AJG22" s="182"/>
      <c r="AJH22" s="182"/>
      <c r="AJI22" s="182"/>
      <c r="AJJ22" s="182"/>
      <c r="AJK22" s="182"/>
      <c r="AJL22" s="182"/>
      <c r="AJM22" s="182"/>
      <c r="AJN22" s="182"/>
      <c r="AJO22" s="182"/>
      <c r="AJP22" s="182"/>
      <c r="AJQ22" s="182"/>
      <c r="AJR22" s="182"/>
      <c r="AJS22" s="182"/>
      <c r="AJT22" s="182"/>
      <c r="AJU22" s="182"/>
      <c r="AJV22" s="182"/>
      <c r="AJW22" s="182"/>
      <c r="AJX22" s="182"/>
      <c r="AJY22" s="182"/>
      <c r="AJZ22" s="182"/>
      <c r="AKA22" s="182"/>
      <c r="AKB22" s="182"/>
      <c r="AKC22" s="182"/>
      <c r="AKD22" s="182"/>
      <c r="AKE22" s="182"/>
      <c r="AKF22" s="182"/>
      <c r="AKG22" s="182"/>
      <c r="AKH22" s="182"/>
      <c r="AKI22" s="182"/>
      <c r="AKJ22" s="182"/>
      <c r="AKK22" s="182"/>
      <c r="AKL22" s="182"/>
      <c r="AKM22" s="182"/>
      <c r="AKN22" s="182"/>
      <c r="AKO22" s="182"/>
      <c r="AKP22" s="182"/>
      <c r="AKQ22" s="182"/>
      <c r="AKR22" s="182"/>
      <c r="AKS22" s="182"/>
      <c r="AKT22" s="182"/>
      <c r="AKU22" s="182"/>
      <c r="AKV22" s="182"/>
      <c r="AKW22" s="182"/>
      <c r="AKX22" s="182"/>
      <c r="AKY22" s="182"/>
      <c r="AKZ22" s="182"/>
      <c r="ALA22" s="182"/>
      <c r="ALB22" s="182"/>
      <c r="ALC22" s="182"/>
      <c r="ALD22" s="182"/>
      <c r="ALE22" s="182"/>
      <c r="ALF22" s="182"/>
      <c r="ALG22" s="182"/>
      <c r="ALH22" s="182"/>
      <c r="ALI22" s="182"/>
      <c r="ALJ22" s="182"/>
      <c r="ALK22" s="182"/>
      <c r="ALL22" s="182"/>
      <c r="ALM22" s="182"/>
      <c r="ALN22" s="182"/>
      <c r="ALO22" s="182"/>
      <c r="ALP22" s="182"/>
      <c r="ALQ22" s="182"/>
      <c r="ALR22" s="182"/>
    </row>
    <row r="23" spans="1:1006" s="183" customFormat="1" x14ac:dyDescent="0.25">
      <c r="A23" s="15"/>
      <c r="B23" s="19" t="s">
        <v>22</v>
      </c>
      <c r="C23" s="18">
        <f>'1.Cálculo de Cuota'!C21</f>
        <v>240</v>
      </c>
      <c r="D23" s="18">
        <f>'1.Cálculo de Cuota'!D21</f>
        <v>270</v>
      </c>
      <c r="E23" s="18">
        <f>'1.Cálculo de Cuota'!E21</f>
        <v>180</v>
      </c>
      <c r="F23" s="18">
        <f>'1.Cálculo de Cuota'!F21</f>
        <v>0</v>
      </c>
      <c r="G23" s="18">
        <f>'1.Cálculo de Cuota'!G21</f>
        <v>0</v>
      </c>
      <c r="H23" s="18">
        <f>'1.Cálculo de Cuota'!H21</f>
        <v>0</v>
      </c>
      <c r="I23" s="18">
        <f>'1.Cálculo de Cuota'!I21</f>
        <v>0</v>
      </c>
      <c r="J23" s="18">
        <f>'1.Cálculo de Cuota'!J21</f>
        <v>0</v>
      </c>
      <c r="K23" s="18">
        <f>'1.Cálculo de Cuota'!K21</f>
        <v>0</v>
      </c>
      <c r="L23" s="18">
        <f>'1.Cálculo de Cuota'!L21</f>
        <v>0</v>
      </c>
      <c r="M23" s="18">
        <f>'1.Cálculo de Cuota'!M21</f>
        <v>0</v>
      </c>
      <c r="N23" s="18">
        <f>'1.Cálculo de Cuota'!N21</f>
        <v>0</v>
      </c>
      <c r="O23" s="18">
        <f>'1.Cálculo de Cuota'!O21</f>
        <v>0</v>
      </c>
      <c r="P23" s="18">
        <f>'1.Cálculo de Cuota'!P21</f>
        <v>0</v>
      </c>
      <c r="Q23" s="18">
        <f>'1.Cálculo de Cuota'!Q21</f>
        <v>0</v>
      </c>
      <c r="R23" s="18">
        <f>'1.Cálculo de Cuota'!R21</f>
        <v>0</v>
      </c>
      <c r="S23" s="18">
        <f>'1.Cálculo de Cuota'!S21</f>
        <v>0</v>
      </c>
      <c r="T23" s="18">
        <f>'1.Cálculo de Cuota'!T21</f>
        <v>0</v>
      </c>
      <c r="U23" s="18">
        <f>'1.Cálculo de Cuota'!U21</f>
        <v>0</v>
      </c>
      <c r="V23" s="18">
        <f>'1.Cálculo de Cuota'!V21</f>
        <v>0</v>
      </c>
      <c r="W23" s="18">
        <f>'1.Cálculo de Cuota'!W21</f>
        <v>0</v>
      </c>
      <c r="X23" s="18">
        <f>'1.Cálculo de Cuota'!X21</f>
        <v>0</v>
      </c>
      <c r="Y23" s="18">
        <f>'1.Cálculo de Cuota'!Y21</f>
        <v>0</v>
      </c>
      <c r="Z23" s="18">
        <f>'1.Cálculo de Cuota'!Z21</f>
        <v>0</v>
      </c>
      <c r="AA23" s="18">
        <f>'1.Cálculo de Cuota'!AA21</f>
        <v>0</v>
      </c>
      <c r="AB23" s="18">
        <f>'1.Cálculo de Cuota'!AB21</f>
        <v>0</v>
      </c>
      <c r="AC23" s="18">
        <f>'1.Cálculo de Cuota'!AC21</f>
        <v>0</v>
      </c>
      <c r="AD23" s="18">
        <f>'1.Cálculo de Cuota'!AD21</f>
        <v>0</v>
      </c>
      <c r="AE23" s="18">
        <f>'1.Cálculo de Cuota'!AE21</f>
        <v>0</v>
      </c>
      <c r="AF23" s="18">
        <f>'1.Cálculo de Cuota'!AF21</f>
        <v>0</v>
      </c>
      <c r="AG23" s="18">
        <f>'1.Cálculo de Cuota'!AG21</f>
        <v>0</v>
      </c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  <c r="FW23" s="182"/>
      <c r="FX23" s="182"/>
      <c r="FY23" s="182"/>
      <c r="FZ23" s="182"/>
      <c r="GA23" s="182"/>
      <c r="GB23" s="182"/>
      <c r="GC23" s="182"/>
      <c r="GD23" s="182"/>
      <c r="GE23" s="182"/>
      <c r="GF23" s="182"/>
      <c r="GG23" s="182"/>
      <c r="GH23" s="182"/>
      <c r="GI23" s="182"/>
      <c r="GJ23" s="182"/>
      <c r="GK23" s="182"/>
      <c r="GL23" s="182"/>
      <c r="GM23" s="182"/>
      <c r="GN23" s="182"/>
      <c r="GO23" s="182"/>
      <c r="GP23" s="182"/>
      <c r="GQ23" s="182"/>
      <c r="GR23" s="182"/>
      <c r="GS23" s="182"/>
      <c r="GT23" s="182"/>
      <c r="GU23" s="182"/>
      <c r="GV23" s="182"/>
      <c r="GW23" s="182"/>
      <c r="GX23" s="182"/>
      <c r="GY23" s="182"/>
      <c r="GZ23" s="182"/>
      <c r="HA23" s="182"/>
      <c r="HB23" s="182"/>
      <c r="HC23" s="182"/>
      <c r="HD23" s="182"/>
      <c r="HE23" s="182"/>
      <c r="HF23" s="182"/>
      <c r="HG23" s="182"/>
      <c r="HH23" s="182"/>
      <c r="HI23" s="182"/>
      <c r="HJ23" s="182"/>
      <c r="HK23" s="182"/>
      <c r="HL23" s="182"/>
      <c r="HM23" s="182"/>
      <c r="HN23" s="182"/>
      <c r="HO23" s="182"/>
      <c r="HP23" s="182"/>
      <c r="HQ23" s="182"/>
      <c r="HR23" s="182"/>
      <c r="HS23" s="182"/>
      <c r="HT23" s="182"/>
      <c r="HU23" s="182"/>
      <c r="HV23" s="182"/>
      <c r="HW23" s="182"/>
      <c r="HX23" s="182"/>
      <c r="HY23" s="182"/>
      <c r="HZ23" s="182"/>
      <c r="IA23" s="182"/>
      <c r="IB23" s="182"/>
      <c r="IC23" s="182"/>
      <c r="ID23" s="182"/>
      <c r="IE23" s="182"/>
      <c r="IF23" s="182"/>
      <c r="IG23" s="182"/>
      <c r="IH23" s="182"/>
      <c r="II23" s="182"/>
      <c r="IJ23" s="182"/>
      <c r="IK23" s="182"/>
      <c r="IL23" s="182"/>
      <c r="IM23" s="182"/>
      <c r="IN23" s="182"/>
      <c r="IO23" s="182"/>
      <c r="IP23" s="182"/>
      <c r="IQ23" s="182"/>
      <c r="IR23" s="182"/>
      <c r="IS23" s="182"/>
      <c r="IT23" s="182"/>
      <c r="IU23" s="182"/>
      <c r="IV23" s="182"/>
      <c r="IW23" s="182"/>
      <c r="IX23" s="182"/>
      <c r="IY23" s="182"/>
      <c r="IZ23" s="182"/>
      <c r="JA23" s="182"/>
      <c r="JB23" s="182"/>
      <c r="JC23" s="182"/>
      <c r="JD23" s="182"/>
      <c r="JE23" s="182"/>
      <c r="JF23" s="182"/>
      <c r="JG23" s="182"/>
      <c r="JH23" s="182"/>
      <c r="JI23" s="182"/>
      <c r="JJ23" s="182"/>
      <c r="JK23" s="182"/>
      <c r="JL23" s="182"/>
      <c r="JM23" s="182"/>
      <c r="JN23" s="182"/>
      <c r="JO23" s="182"/>
      <c r="JP23" s="182"/>
      <c r="JQ23" s="182"/>
      <c r="JR23" s="182"/>
      <c r="JS23" s="182"/>
      <c r="JT23" s="182"/>
      <c r="JU23" s="182"/>
      <c r="JV23" s="182"/>
      <c r="JW23" s="182"/>
      <c r="JX23" s="182"/>
      <c r="JY23" s="182"/>
      <c r="JZ23" s="182"/>
      <c r="KA23" s="182"/>
      <c r="KB23" s="182"/>
      <c r="KC23" s="182"/>
      <c r="KD23" s="182"/>
      <c r="KE23" s="182"/>
      <c r="KF23" s="182"/>
      <c r="KG23" s="182"/>
      <c r="KH23" s="182"/>
      <c r="KI23" s="182"/>
      <c r="KJ23" s="182"/>
      <c r="KK23" s="182"/>
      <c r="KL23" s="182"/>
      <c r="KM23" s="182"/>
      <c r="KN23" s="182"/>
      <c r="KO23" s="182"/>
      <c r="KP23" s="182"/>
      <c r="KQ23" s="182"/>
      <c r="KR23" s="182"/>
      <c r="KS23" s="182"/>
      <c r="KT23" s="182"/>
      <c r="KU23" s="182"/>
      <c r="KV23" s="182"/>
      <c r="KW23" s="182"/>
      <c r="KX23" s="182"/>
      <c r="KY23" s="182"/>
      <c r="KZ23" s="182"/>
      <c r="LA23" s="182"/>
      <c r="LB23" s="182"/>
      <c r="LC23" s="182"/>
      <c r="LD23" s="182"/>
      <c r="LE23" s="182"/>
      <c r="LF23" s="182"/>
      <c r="LG23" s="182"/>
      <c r="LH23" s="182"/>
      <c r="LI23" s="182"/>
      <c r="LJ23" s="182"/>
      <c r="LK23" s="182"/>
      <c r="LL23" s="182"/>
      <c r="LM23" s="182"/>
      <c r="LN23" s="182"/>
      <c r="LO23" s="182"/>
      <c r="LP23" s="182"/>
      <c r="LQ23" s="182"/>
      <c r="LR23" s="182"/>
      <c r="LS23" s="182"/>
      <c r="LT23" s="182"/>
      <c r="LU23" s="182"/>
      <c r="LV23" s="182"/>
      <c r="LW23" s="182"/>
      <c r="LX23" s="182"/>
      <c r="LY23" s="182"/>
      <c r="LZ23" s="182"/>
      <c r="MA23" s="182"/>
      <c r="MB23" s="182"/>
      <c r="MC23" s="182"/>
      <c r="MD23" s="182"/>
      <c r="ME23" s="182"/>
      <c r="MF23" s="182"/>
      <c r="MG23" s="182"/>
      <c r="MH23" s="182"/>
      <c r="MI23" s="182"/>
      <c r="MJ23" s="182"/>
      <c r="MK23" s="182"/>
      <c r="ML23" s="182"/>
      <c r="MM23" s="182"/>
      <c r="MN23" s="182"/>
      <c r="MO23" s="182"/>
      <c r="MP23" s="182"/>
      <c r="MQ23" s="182"/>
      <c r="MR23" s="182"/>
      <c r="MS23" s="182"/>
      <c r="MT23" s="182"/>
      <c r="MU23" s="182"/>
      <c r="MV23" s="182"/>
      <c r="MW23" s="182"/>
      <c r="MX23" s="182"/>
      <c r="MY23" s="182"/>
      <c r="MZ23" s="182"/>
      <c r="NA23" s="182"/>
      <c r="NB23" s="182"/>
      <c r="NC23" s="182"/>
      <c r="ND23" s="182"/>
      <c r="NE23" s="182"/>
      <c r="NF23" s="182"/>
      <c r="NG23" s="182"/>
      <c r="NH23" s="182"/>
      <c r="NI23" s="182"/>
      <c r="NJ23" s="182"/>
      <c r="NK23" s="182"/>
      <c r="NL23" s="182"/>
      <c r="NM23" s="182"/>
      <c r="NN23" s="182"/>
      <c r="NO23" s="182"/>
      <c r="NP23" s="182"/>
      <c r="NQ23" s="182"/>
      <c r="NR23" s="182"/>
      <c r="NS23" s="182"/>
      <c r="NT23" s="182"/>
      <c r="NU23" s="182"/>
      <c r="NV23" s="182"/>
      <c r="NW23" s="182"/>
      <c r="NX23" s="182"/>
      <c r="NY23" s="182"/>
      <c r="NZ23" s="182"/>
      <c r="OA23" s="182"/>
      <c r="OB23" s="182"/>
      <c r="OC23" s="182"/>
      <c r="OD23" s="182"/>
      <c r="OE23" s="182"/>
      <c r="OF23" s="182"/>
      <c r="OG23" s="182"/>
      <c r="OH23" s="182"/>
      <c r="OI23" s="182"/>
      <c r="OJ23" s="182"/>
      <c r="OK23" s="182"/>
      <c r="OL23" s="182"/>
      <c r="OM23" s="182"/>
      <c r="ON23" s="182"/>
      <c r="OO23" s="182"/>
      <c r="OP23" s="182"/>
      <c r="OQ23" s="182"/>
      <c r="OR23" s="182"/>
      <c r="OS23" s="182"/>
      <c r="OT23" s="182"/>
      <c r="OU23" s="182"/>
      <c r="OV23" s="182"/>
      <c r="OW23" s="182"/>
      <c r="OX23" s="182"/>
      <c r="OY23" s="182"/>
      <c r="OZ23" s="182"/>
      <c r="PA23" s="182"/>
      <c r="PB23" s="182"/>
      <c r="PC23" s="182"/>
      <c r="PD23" s="182"/>
      <c r="PE23" s="182"/>
      <c r="PF23" s="182"/>
      <c r="PG23" s="182"/>
      <c r="PH23" s="182"/>
      <c r="PI23" s="182"/>
      <c r="PJ23" s="182"/>
      <c r="PK23" s="182"/>
      <c r="PL23" s="182"/>
      <c r="PM23" s="182"/>
      <c r="PN23" s="182"/>
      <c r="PO23" s="182"/>
      <c r="PP23" s="182"/>
      <c r="PQ23" s="182"/>
      <c r="PR23" s="182"/>
      <c r="PS23" s="182"/>
      <c r="PT23" s="182"/>
      <c r="PU23" s="182"/>
      <c r="PV23" s="182"/>
      <c r="PW23" s="182"/>
      <c r="PX23" s="182"/>
      <c r="PY23" s="182"/>
      <c r="PZ23" s="182"/>
      <c r="QA23" s="182"/>
      <c r="QB23" s="182"/>
      <c r="QC23" s="182"/>
      <c r="QD23" s="182"/>
      <c r="QE23" s="182"/>
      <c r="QF23" s="182"/>
      <c r="QG23" s="182"/>
      <c r="QH23" s="182"/>
      <c r="QI23" s="182"/>
      <c r="QJ23" s="182"/>
      <c r="QK23" s="182"/>
      <c r="QL23" s="182"/>
      <c r="QM23" s="182"/>
      <c r="QN23" s="182"/>
      <c r="QO23" s="182"/>
      <c r="QP23" s="182"/>
      <c r="QQ23" s="182"/>
      <c r="QR23" s="182"/>
      <c r="QS23" s="182"/>
      <c r="QT23" s="182"/>
      <c r="QU23" s="182"/>
      <c r="QV23" s="182"/>
      <c r="QW23" s="182"/>
      <c r="QX23" s="182"/>
      <c r="QY23" s="182"/>
      <c r="QZ23" s="182"/>
      <c r="RA23" s="182"/>
      <c r="RB23" s="182"/>
      <c r="RC23" s="182"/>
      <c r="RD23" s="182"/>
      <c r="RE23" s="182"/>
      <c r="RF23" s="182"/>
      <c r="RG23" s="182"/>
      <c r="RH23" s="182"/>
      <c r="RI23" s="182"/>
      <c r="RJ23" s="182"/>
      <c r="RK23" s="182"/>
      <c r="RL23" s="182"/>
      <c r="RM23" s="182"/>
      <c r="RN23" s="182"/>
      <c r="RO23" s="182"/>
      <c r="RP23" s="182"/>
      <c r="RQ23" s="182"/>
      <c r="RR23" s="182"/>
      <c r="RS23" s="182"/>
      <c r="RT23" s="182"/>
      <c r="RU23" s="182"/>
      <c r="RV23" s="182"/>
      <c r="RW23" s="182"/>
      <c r="RX23" s="182"/>
      <c r="RY23" s="182"/>
      <c r="RZ23" s="182"/>
      <c r="SA23" s="182"/>
      <c r="SB23" s="182"/>
      <c r="SC23" s="182"/>
      <c r="SD23" s="182"/>
      <c r="SE23" s="182"/>
      <c r="SF23" s="182"/>
      <c r="SG23" s="182"/>
      <c r="SH23" s="182"/>
      <c r="SI23" s="182"/>
      <c r="SJ23" s="182"/>
      <c r="SK23" s="182"/>
      <c r="SL23" s="182"/>
      <c r="SM23" s="182"/>
      <c r="SN23" s="182"/>
      <c r="SO23" s="182"/>
      <c r="SP23" s="182"/>
      <c r="SQ23" s="182"/>
      <c r="SR23" s="182"/>
      <c r="SS23" s="182"/>
      <c r="ST23" s="182"/>
      <c r="SU23" s="182"/>
      <c r="SV23" s="182"/>
      <c r="SW23" s="182"/>
      <c r="SX23" s="182"/>
      <c r="SY23" s="182"/>
      <c r="SZ23" s="182"/>
      <c r="TA23" s="182"/>
      <c r="TB23" s="182"/>
      <c r="TC23" s="182"/>
      <c r="TD23" s="182"/>
      <c r="TE23" s="182"/>
      <c r="TF23" s="182"/>
      <c r="TG23" s="182"/>
      <c r="TH23" s="182"/>
      <c r="TI23" s="182"/>
      <c r="TJ23" s="182"/>
      <c r="TK23" s="182"/>
      <c r="TL23" s="182"/>
      <c r="TM23" s="182"/>
      <c r="TN23" s="182"/>
      <c r="TO23" s="182"/>
      <c r="TP23" s="182"/>
      <c r="TQ23" s="182"/>
      <c r="TR23" s="182"/>
      <c r="TS23" s="182"/>
      <c r="TT23" s="182"/>
      <c r="TU23" s="182"/>
      <c r="TV23" s="182"/>
      <c r="TW23" s="182"/>
      <c r="TX23" s="182"/>
      <c r="TY23" s="182"/>
      <c r="TZ23" s="182"/>
      <c r="UA23" s="182"/>
      <c r="UB23" s="182"/>
      <c r="UC23" s="182"/>
      <c r="UD23" s="182"/>
      <c r="UE23" s="182"/>
      <c r="UF23" s="182"/>
      <c r="UG23" s="182"/>
      <c r="UH23" s="182"/>
      <c r="UI23" s="182"/>
      <c r="UJ23" s="182"/>
      <c r="UK23" s="182"/>
      <c r="UL23" s="182"/>
      <c r="UM23" s="182"/>
      <c r="UN23" s="182"/>
      <c r="UO23" s="182"/>
      <c r="UP23" s="182"/>
      <c r="UQ23" s="182"/>
      <c r="UR23" s="182"/>
      <c r="US23" s="182"/>
      <c r="UT23" s="182"/>
      <c r="UU23" s="182"/>
      <c r="UV23" s="182"/>
      <c r="UW23" s="182"/>
      <c r="UX23" s="182"/>
      <c r="UY23" s="182"/>
      <c r="UZ23" s="182"/>
      <c r="VA23" s="182"/>
      <c r="VB23" s="182"/>
      <c r="VC23" s="182"/>
      <c r="VD23" s="182"/>
      <c r="VE23" s="182"/>
      <c r="VF23" s="182"/>
      <c r="VG23" s="182"/>
      <c r="VH23" s="182"/>
      <c r="VI23" s="182"/>
      <c r="VJ23" s="182"/>
      <c r="VK23" s="182"/>
      <c r="VL23" s="182"/>
      <c r="VM23" s="182"/>
      <c r="VN23" s="182"/>
      <c r="VO23" s="182"/>
      <c r="VP23" s="182"/>
      <c r="VQ23" s="182"/>
      <c r="VR23" s="182"/>
      <c r="VS23" s="182"/>
      <c r="VT23" s="182"/>
      <c r="VU23" s="182"/>
      <c r="VV23" s="182"/>
      <c r="VW23" s="182"/>
      <c r="VX23" s="182"/>
      <c r="VY23" s="182"/>
      <c r="VZ23" s="182"/>
      <c r="WA23" s="182"/>
      <c r="WB23" s="182"/>
      <c r="WC23" s="182"/>
      <c r="WD23" s="182"/>
      <c r="WE23" s="182"/>
      <c r="WF23" s="182"/>
      <c r="WG23" s="182"/>
      <c r="WH23" s="182"/>
      <c r="WI23" s="182"/>
      <c r="WJ23" s="182"/>
      <c r="WK23" s="182"/>
      <c r="WL23" s="182"/>
      <c r="WM23" s="182"/>
      <c r="WN23" s="182"/>
      <c r="WO23" s="182"/>
      <c r="WP23" s="182"/>
      <c r="WQ23" s="182"/>
      <c r="WR23" s="182"/>
      <c r="WS23" s="182"/>
      <c r="WT23" s="182"/>
      <c r="WU23" s="182"/>
      <c r="WV23" s="182"/>
      <c r="WW23" s="182"/>
      <c r="WX23" s="182"/>
      <c r="WY23" s="182"/>
      <c r="WZ23" s="182"/>
      <c r="XA23" s="182"/>
      <c r="XB23" s="182"/>
      <c r="XC23" s="182"/>
      <c r="XD23" s="182"/>
      <c r="XE23" s="182"/>
      <c r="XF23" s="182"/>
      <c r="XG23" s="182"/>
      <c r="XH23" s="182"/>
      <c r="XI23" s="182"/>
      <c r="XJ23" s="182"/>
      <c r="XK23" s="182"/>
      <c r="XL23" s="182"/>
      <c r="XM23" s="182"/>
      <c r="XN23" s="182"/>
      <c r="XO23" s="182"/>
      <c r="XP23" s="182"/>
      <c r="XQ23" s="182"/>
      <c r="XR23" s="182"/>
      <c r="XS23" s="182"/>
      <c r="XT23" s="182"/>
      <c r="XU23" s="182"/>
      <c r="XV23" s="182"/>
      <c r="XW23" s="182"/>
      <c r="XX23" s="182"/>
      <c r="XY23" s="182"/>
      <c r="XZ23" s="182"/>
      <c r="YA23" s="182"/>
      <c r="YB23" s="182"/>
      <c r="YC23" s="182"/>
      <c r="YD23" s="182"/>
      <c r="YE23" s="182"/>
      <c r="YF23" s="182"/>
      <c r="YG23" s="182"/>
      <c r="YH23" s="182"/>
      <c r="YI23" s="182"/>
      <c r="YJ23" s="182"/>
      <c r="YK23" s="182"/>
      <c r="YL23" s="182"/>
      <c r="YM23" s="182"/>
      <c r="YN23" s="182"/>
      <c r="YO23" s="182"/>
      <c r="YP23" s="182"/>
      <c r="YQ23" s="182"/>
      <c r="YR23" s="182"/>
      <c r="YS23" s="182"/>
      <c r="YT23" s="182"/>
      <c r="YU23" s="182"/>
      <c r="YV23" s="182"/>
      <c r="YW23" s="182"/>
      <c r="YX23" s="182"/>
      <c r="YY23" s="182"/>
      <c r="YZ23" s="182"/>
      <c r="ZA23" s="182"/>
      <c r="ZB23" s="182"/>
      <c r="ZC23" s="182"/>
      <c r="ZD23" s="182"/>
      <c r="ZE23" s="182"/>
      <c r="ZF23" s="182"/>
      <c r="ZG23" s="182"/>
      <c r="ZH23" s="182"/>
      <c r="ZI23" s="182"/>
      <c r="ZJ23" s="182"/>
      <c r="ZK23" s="182"/>
      <c r="ZL23" s="182"/>
      <c r="ZM23" s="182"/>
      <c r="ZN23" s="182"/>
      <c r="ZO23" s="182"/>
      <c r="ZP23" s="182"/>
      <c r="ZQ23" s="182"/>
      <c r="ZR23" s="182"/>
      <c r="ZS23" s="182"/>
      <c r="ZT23" s="182"/>
      <c r="ZU23" s="182"/>
      <c r="ZV23" s="182"/>
      <c r="ZW23" s="182"/>
      <c r="ZX23" s="182"/>
      <c r="ZY23" s="182"/>
      <c r="ZZ23" s="182"/>
      <c r="AAA23" s="182"/>
      <c r="AAB23" s="182"/>
      <c r="AAC23" s="182"/>
      <c r="AAD23" s="182"/>
      <c r="AAE23" s="182"/>
      <c r="AAF23" s="182"/>
      <c r="AAG23" s="182"/>
      <c r="AAH23" s="182"/>
      <c r="AAI23" s="182"/>
      <c r="AAJ23" s="182"/>
      <c r="AAK23" s="182"/>
      <c r="AAL23" s="182"/>
      <c r="AAM23" s="182"/>
      <c r="AAN23" s="182"/>
      <c r="AAO23" s="182"/>
      <c r="AAP23" s="182"/>
      <c r="AAQ23" s="182"/>
      <c r="AAR23" s="182"/>
      <c r="AAS23" s="182"/>
      <c r="AAT23" s="182"/>
      <c r="AAU23" s="182"/>
      <c r="AAV23" s="182"/>
      <c r="AAW23" s="182"/>
      <c r="AAX23" s="182"/>
      <c r="AAY23" s="182"/>
      <c r="AAZ23" s="182"/>
      <c r="ABA23" s="182"/>
      <c r="ABB23" s="182"/>
      <c r="ABC23" s="182"/>
      <c r="ABD23" s="182"/>
      <c r="ABE23" s="182"/>
      <c r="ABF23" s="182"/>
      <c r="ABG23" s="182"/>
      <c r="ABH23" s="182"/>
      <c r="ABI23" s="182"/>
      <c r="ABJ23" s="182"/>
      <c r="ABK23" s="182"/>
      <c r="ABL23" s="182"/>
      <c r="ABM23" s="182"/>
      <c r="ABN23" s="182"/>
      <c r="ABO23" s="182"/>
      <c r="ABP23" s="182"/>
      <c r="ABQ23" s="182"/>
      <c r="ABR23" s="182"/>
      <c r="ABS23" s="182"/>
      <c r="ABT23" s="182"/>
      <c r="ABU23" s="182"/>
      <c r="ABV23" s="182"/>
      <c r="ABW23" s="182"/>
      <c r="ABX23" s="182"/>
      <c r="ABY23" s="182"/>
      <c r="ABZ23" s="182"/>
      <c r="ACA23" s="182"/>
      <c r="ACB23" s="182"/>
      <c r="ACC23" s="182"/>
      <c r="ACD23" s="182"/>
      <c r="ACE23" s="182"/>
      <c r="ACF23" s="182"/>
      <c r="ACG23" s="182"/>
      <c r="ACH23" s="182"/>
      <c r="ACI23" s="182"/>
      <c r="ACJ23" s="182"/>
      <c r="ACK23" s="182"/>
      <c r="ACL23" s="182"/>
      <c r="ACM23" s="182"/>
      <c r="ACN23" s="182"/>
      <c r="ACO23" s="182"/>
      <c r="ACP23" s="182"/>
      <c r="ACQ23" s="182"/>
      <c r="ACR23" s="182"/>
      <c r="ACS23" s="182"/>
      <c r="ACT23" s="182"/>
      <c r="ACU23" s="182"/>
      <c r="ACV23" s="182"/>
      <c r="ACW23" s="182"/>
      <c r="ACX23" s="182"/>
      <c r="ACY23" s="182"/>
      <c r="ACZ23" s="182"/>
      <c r="ADA23" s="182"/>
      <c r="ADB23" s="182"/>
      <c r="ADC23" s="182"/>
      <c r="ADD23" s="182"/>
      <c r="ADE23" s="182"/>
      <c r="ADF23" s="182"/>
      <c r="ADG23" s="182"/>
      <c r="ADH23" s="182"/>
      <c r="ADI23" s="182"/>
      <c r="ADJ23" s="182"/>
      <c r="ADK23" s="182"/>
      <c r="ADL23" s="182"/>
      <c r="ADM23" s="182"/>
      <c r="ADN23" s="182"/>
      <c r="ADO23" s="182"/>
      <c r="ADP23" s="182"/>
      <c r="ADQ23" s="182"/>
      <c r="ADR23" s="182"/>
      <c r="ADS23" s="182"/>
      <c r="ADT23" s="182"/>
      <c r="ADU23" s="182"/>
      <c r="ADV23" s="182"/>
      <c r="ADW23" s="182"/>
      <c r="ADX23" s="182"/>
      <c r="ADY23" s="182"/>
      <c r="ADZ23" s="182"/>
      <c r="AEA23" s="182"/>
      <c r="AEB23" s="182"/>
      <c r="AEC23" s="182"/>
      <c r="AED23" s="182"/>
      <c r="AEE23" s="182"/>
      <c r="AEF23" s="182"/>
      <c r="AEG23" s="182"/>
      <c r="AEH23" s="182"/>
      <c r="AEI23" s="182"/>
      <c r="AEJ23" s="182"/>
      <c r="AEK23" s="182"/>
      <c r="AEL23" s="182"/>
      <c r="AEM23" s="182"/>
      <c r="AEN23" s="182"/>
      <c r="AEO23" s="182"/>
      <c r="AEP23" s="182"/>
      <c r="AEQ23" s="182"/>
      <c r="AER23" s="182"/>
      <c r="AES23" s="182"/>
      <c r="AET23" s="182"/>
      <c r="AEU23" s="182"/>
      <c r="AEV23" s="182"/>
      <c r="AEW23" s="182"/>
      <c r="AEX23" s="182"/>
      <c r="AEY23" s="182"/>
      <c r="AEZ23" s="182"/>
      <c r="AFA23" s="182"/>
      <c r="AFB23" s="182"/>
      <c r="AFC23" s="182"/>
      <c r="AFD23" s="182"/>
      <c r="AFE23" s="182"/>
      <c r="AFF23" s="182"/>
      <c r="AFG23" s="182"/>
      <c r="AFH23" s="182"/>
      <c r="AFI23" s="182"/>
      <c r="AFJ23" s="182"/>
      <c r="AFK23" s="182"/>
      <c r="AFL23" s="182"/>
      <c r="AFM23" s="182"/>
      <c r="AFN23" s="182"/>
      <c r="AFO23" s="182"/>
      <c r="AFP23" s="182"/>
      <c r="AFQ23" s="182"/>
      <c r="AFR23" s="182"/>
      <c r="AFS23" s="182"/>
      <c r="AFT23" s="182"/>
      <c r="AFU23" s="182"/>
      <c r="AFV23" s="182"/>
      <c r="AFW23" s="182"/>
      <c r="AFX23" s="182"/>
      <c r="AFY23" s="182"/>
      <c r="AFZ23" s="182"/>
      <c r="AGA23" s="182"/>
      <c r="AGB23" s="182"/>
      <c r="AGC23" s="182"/>
      <c r="AGD23" s="182"/>
      <c r="AGE23" s="182"/>
      <c r="AGF23" s="182"/>
      <c r="AGG23" s="182"/>
      <c r="AGH23" s="182"/>
      <c r="AGI23" s="182"/>
      <c r="AGJ23" s="182"/>
      <c r="AGK23" s="182"/>
      <c r="AGL23" s="182"/>
      <c r="AGM23" s="182"/>
      <c r="AGN23" s="182"/>
      <c r="AGO23" s="182"/>
      <c r="AGP23" s="182"/>
      <c r="AGQ23" s="182"/>
      <c r="AGR23" s="182"/>
      <c r="AGS23" s="182"/>
      <c r="AGT23" s="182"/>
      <c r="AGU23" s="182"/>
      <c r="AGV23" s="182"/>
      <c r="AGW23" s="182"/>
      <c r="AGX23" s="182"/>
      <c r="AGY23" s="182"/>
      <c r="AGZ23" s="182"/>
      <c r="AHA23" s="182"/>
      <c r="AHB23" s="182"/>
      <c r="AHC23" s="182"/>
      <c r="AHD23" s="182"/>
      <c r="AHE23" s="182"/>
      <c r="AHF23" s="182"/>
      <c r="AHG23" s="182"/>
      <c r="AHH23" s="182"/>
      <c r="AHI23" s="182"/>
      <c r="AHJ23" s="182"/>
      <c r="AHK23" s="182"/>
      <c r="AHL23" s="182"/>
      <c r="AHM23" s="182"/>
      <c r="AHN23" s="182"/>
      <c r="AHO23" s="182"/>
      <c r="AHP23" s="182"/>
      <c r="AHQ23" s="182"/>
      <c r="AHR23" s="182"/>
      <c r="AHS23" s="182"/>
      <c r="AHT23" s="182"/>
      <c r="AHU23" s="182"/>
      <c r="AHV23" s="182"/>
      <c r="AHW23" s="182"/>
      <c r="AHX23" s="182"/>
      <c r="AHY23" s="182"/>
      <c r="AHZ23" s="182"/>
      <c r="AIA23" s="182"/>
      <c r="AIB23" s="182"/>
      <c r="AIC23" s="182"/>
      <c r="AID23" s="182"/>
      <c r="AIE23" s="182"/>
      <c r="AIF23" s="182"/>
      <c r="AIG23" s="182"/>
      <c r="AIH23" s="182"/>
      <c r="AII23" s="182"/>
      <c r="AIJ23" s="182"/>
      <c r="AIK23" s="182"/>
      <c r="AIL23" s="182"/>
      <c r="AIM23" s="182"/>
      <c r="AIN23" s="182"/>
      <c r="AIO23" s="182"/>
      <c r="AIP23" s="182"/>
      <c r="AIQ23" s="182"/>
      <c r="AIR23" s="182"/>
      <c r="AIS23" s="182"/>
      <c r="AIT23" s="182"/>
      <c r="AIU23" s="182"/>
      <c r="AIV23" s="182"/>
      <c r="AIW23" s="182"/>
      <c r="AIX23" s="182"/>
      <c r="AIY23" s="182"/>
      <c r="AIZ23" s="182"/>
      <c r="AJA23" s="182"/>
      <c r="AJB23" s="182"/>
      <c r="AJC23" s="182"/>
      <c r="AJD23" s="182"/>
      <c r="AJE23" s="182"/>
      <c r="AJF23" s="182"/>
      <c r="AJG23" s="182"/>
      <c r="AJH23" s="182"/>
      <c r="AJI23" s="182"/>
      <c r="AJJ23" s="182"/>
      <c r="AJK23" s="182"/>
      <c r="AJL23" s="182"/>
      <c r="AJM23" s="182"/>
      <c r="AJN23" s="182"/>
      <c r="AJO23" s="182"/>
      <c r="AJP23" s="182"/>
      <c r="AJQ23" s="182"/>
      <c r="AJR23" s="182"/>
      <c r="AJS23" s="182"/>
      <c r="AJT23" s="182"/>
      <c r="AJU23" s="182"/>
      <c r="AJV23" s="182"/>
      <c r="AJW23" s="182"/>
      <c r="AJX23" s="182"/>
      <c r="AJY23" s="182"/>
      <c r="AJZ23" s="182"/>
      <c r="AKA23" s="182"/>
      <c r="AKB23" s="182"/>
      <c r="AKC23" s="182"/>
      <c r="AKD23" s="182"/>
      <c r="AKE23" s="182"/>
      <c r="AKF23" s="182"/>
      <c r="AKG23" s="182"/>
      <c r="AKH23" s="182"/>
      <c r="AKI23" s="182"/>
      <c r="AKJ23" s="182"/>
      <c r="AKK23" s="182"/>
      <c r="AKL23" s="182"/>
      <c r="AKM23" s="182"/>
      <c r="AKN23" s="182"/>
      <c r="AKO23" s="182"/>
      <c r="AKP23" s="182"/>
      <c r="AKQ23" s="182"/>
      <c r="AKR23" s="182"/>
      <c r="AKS23" s="182"/>
      <c r="AKT23" s="182"/>
      <c r="AKU23" s="182"/>
      <c r="AKV23" s="182"/>
      <c r="AKW23" s="182"/>
      <c r="AKX23" s="182"/>
      <c r="AKY23" s="182"/>
      <c r="AKZ23" s="182"/>
      <c r="ALA23" s="182"/>
      <c r="ALB23" s="182"/>
      <c r="ALC23" s="182"/>
      <c r="ALD23" s="182"/>
      <c r="ALE23" s="182"/>
      <c r="ALF23" s="182"/>
      <c r="ALG23" s="182"/>
      <c r="ALH23" s="182"/>
      <c r="ALI23" s="182"/>
      <c r="ALJ23" s="182"/>
      <c r="ALK23" s="182"/>
      <c r="ALL23" s="182"/>
      <c r="ALM23" s="182"/>
      <c r="ALN23" s="182"/>
      <c r="ALO23" s="182"/>
      <c r="ALP23" s="182"/>
      <c r="ALQ23" s="182"/>
      <c r="ALR23" s="182"/>
    </row>
    <row r="24" spans="1:1006" s="183" customFormat="1" x14ac:dyDescent="0.25">
      <c r="A24" s="15"/>
      <c r="B24" s="19" t="s">
        <v>23</v>
      </c>
      <c r="C24" s="18">
        <f>'1.Cálculo de Cuota'!C22</f>
        <v>240</v>
      </c>
      <c r="D24" s="18">
        <f>'1.Cálculo de Cuota'!D22</f>
        <v>270</v>
      </c>
      <c r="E24" s="18">
        <f>'1.Cálculo de Cuota'!E22</f>
        <v>210</v>
      </c>
      <c r="F24" s="18">
        <f>'1.Cálculo de Cuota'!F22</f>
        <v>0</v>
      </c>
      <c r="G24" s="18">
        <f>'1.Cálculo de Cuota'!G22</f>
        <v>0</v>
      </c>
      <c r="H24" s="18">
        <f>'1.Cálculo de Cuota'!H22</f>
        <v>0</v>
      </c>
      <c r="I24" s="18">
        <f>'1.Cálculo de Cuota'!I22</f>
        <v>0</v>
      </c>
      <c r="J24" s="18">
        <f>'1.Cálculo de Cuota'!J22</f>
        <v>0</v>
      </c>
      <c r="K24" s="18">
        <f>'1.Cálculo de Cuota'!K22</f>
        <v>0</v>
      </c>
      <c r="L24" s="18">
        <f>'1.Cálculo de Cuota'!L22</f>
        <v>0</v>
      </c>
      <c r="M24" s="18">
        <f>'1.Cálculo de Cuota'!M22</f>
        <v>0</v>
      </c>
      <c r="N24" s="18">
        <f>'1.Cálculo de Cuota'!N22</f>
        <v>0</v>
      </c>
      <c r="O24" s="18">
        <f>'1.Cálculo de Cuota'!O22</f>
        <v>0</v>
      </c>
      <c r="P24" s="18">
        <f>'1.Cálculo de Cuota'!P22</f>
        <v>0</v>
      </c>
      <c r="Q24" s="18">
        <f>'1.Cálculo de Cuota'!Q22</f>
        <v>0</v>
      </c>
      <c r="R24" s="18">
        <f>'1.Cálculo de Cuota'!R22</f>
        <v>0</v>
      </c>
      <c r="S24" s="18">
        <f>'1.Cálculo de Cuota'!S22</f>
        <v>0</v>
      </c>
      <c r="T24" s="18">
        <f>'1.Cálculo de Cuota'!T22</f>
        <v>0</v>
      </c>
      <c r="U24" s="18">
        <f>'1.Cálculo de Cuota'!U22</f>
        <v>0</v>
      </c>
      <c r="V24" s="18">
        <f>'1.Cálculo de Cuota'!V22</f>
        <v>0</v>
      </c>
      <c r="W24" s="18">
        <f>'1.Cálculo de Cuota'!W22</f>
        <v>0</v>
      </c>
      <c r="X24" s="18">
        <f>'1.Cálculo de Cuota'!X22</f>
        <v>0</v>
      </c>
      <c r="Y24" s="18">
        <f>'1.Cálculo de Cuota'!Y22</f>
        <v>0</v>
      </c>
      <c r="Z24" s="18">
        <f>'1.Cálculo de Cuota'!Z22</f>
        <v>0</v>
      </c>
      <c r="AA24" s="18">
        <f>'1.Cálculo de Cuota'!AA22</f>
        <v>0</v>
      </c>
      <c r="AB24" s="18">
        <f>'1.Cálculo de Cuota'!AB22</f>
        <v>0</v>
      </c>
      <c r="AC24" s="18">
        <f>'1.Cálculo de Cuota'!AC22</f>
        <v>0</v>
      </c>
      <c r="AD24" s="18">
        <f>'1.Cálculo de Cuota'!AD22</f>
        <v>0</v>
      </c>
      <c r="AE24" s="18">
        <f>'1.Cálculo de Cuota'!AE22</f>
        <v>0</v>
      </c>
      <c r="AF24" s="18">
        <f>'1.Cálculo de Cuota'!AF22</f>
        <v>0</v>
      </c>
      <c r="AG24" s="18">
        <f>'1.Cálculo de Cuota'!AG22</f>
        <v>0</v>
      </c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  <c r="DB24" s="182"/>
      <c r="DC24" s="182"/>
      <c r="DD24" s="182"/>
      <c r="DE24" s="182"/>
      <c r="DF24" s="182"/>
      <c r="DG24" s="182"/>
      <c r="DH24" s="182"/>
      <c r="DI24" s="182"/>
      <c r="DJ24" s="182"/>
      <c r="DK24" s="182"/>
      <c r="DL24" s="182"/>
      <c r="DM24" s="182"/>
      <c r="DN24" s="182"/>
      <c r="DO24" s="182"/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2"/>
      <c r="EA24" s="182"/>
      <c r="EB24" s="182"/>
      <c r="EC24" s="182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  <c r="FW24" s="182"/>
      <c r="FX24" s="182"/>
      <c r="FY24" s="182"/>
      <c r="FZ24" s="182"/>
      <c r="GA24" s="182"/>
      <c r="GB24" s="182"/>
      <c r="GC24" s="182"/>
      <c r="GD24" s="182"/>
      <c r="GE24" s="182"/>
      <c r="GF24" s="182"/>
      <c r="GG24" s="182"/>
      <c r="GH24" s="182"/>
      <c r="GI24" s="182"/>
      <c r="GJ24" s="182"/>
      <c r="GK24" s="182"/>
      <c r="GL24" s="182"/>
      <c r="GM24" s="182"/>
      <c r="GN24" s="182"/>
      <c r="GO24" s="182"/>
      <c r="GP24" s="182"/>
      <c r="GQ24" s="182"/>
      <c r="GR24" s="182"/>
      <c r="GS24" s="182"/>
      <c r="GT24" s="182"/>
      <c r="GU24" s="182"/>
      <c r="GV24" s="182"/>
      <c r="GW24" s="182"/>
      <c r="GX24" s="182"/>
      <c r="GY24" s="182"/>
      <c r="GZ24" s="182"/>
      <c r="HA24" s="182"/>
      <c r="HB24" s="182"/>
      <c r="HC24" s="182"/>
      <c r="HD24" s="182"/>
      <c r="HE24" s="182"/>
      <c r="HF24" s="182"/>
      <c r="HG24" s="182"/>
      <c r="HH24" s="182"/>
      <c r="HI24" s="182"/>
      <c r="HJ24" s="182"/>
      <c r="HK24" s="182"/>
      <c r="HL24" s="182"/>
      <c r="HM24" s="182"/>
      <c r="HN24" s="182"/>
      <c r="HO24" s="182"/>
      <c r="HP24" s="182"/>
      <c r="HQ24" s="182"/>
      <c r="HR24" s="182"/>
      <c r="HS24" s="182"/>
      <c r="HT24" s="182"/>
      <c r="HU24" s="182"/>
      <c r="HV24" s="182"/>
      <c r="HW24" s="182"/>
      <c r="HX24" s="182"/>
      <c r="HY24" s="182"/>
      <c r="HZ24" s="182"/>
      <c r="IA24" s="182"/>
      <c r="IB24" s="182"/>
      <c r="IC24" s="182"/>
      <c r="ID24" s="182"/>
      <c r="IE24" s="182"/>
      <c r="IF24" s="182"/>
      <c r="IG24" s="182"/>
      <c r="IH24" s="182"/>
      <c r="II24" s="182"/>
      <c r="IJ24" s="182"/>
      <c r="IK24" s="182"/>
      <c r="IL24" s="182"/>
      <c r="IM24" s="182"/>
      <c r="IN24" s="182"/>
      <c r="IO24" s="182"/>
      <c r="IP24" s="182"/>
      <c r="IQ24" s="182"/>
      <c r="IR24" s="182"/>
      <c r="IS24" s="182"/>
      <c r="IT24" s="182"/>
      <c r="IU24" s="182"/>
      <c r="IV24" s="182"/>
      <c r="IW24" s="182"/>
      <c r="IX24" s="182"/>
      <c r="IY24" s="182"/>
      <c r="IZ24" s="182"/>
      <c r="JA24" s="182"/>
      <c r="JB24" s="182"/>
      <c r="JC24" s="182"/>
      <c r="JD24" s="182"/>
      <c r="JE24" s="182"/>
      <c r="JF24" s="182"/>
      <c r="JG24" s="182"/>
      <c r="JH24" s="182"/>
      <c r="JI24" s="182"/>
      <c r="JJ24" s="182"/>
      <c r="JK24" s="182"/>
      <c r="JL24" s="182"/>
      <c r="JM24" s="182"/>
      <c r="JN24" s="182"/>
      <c r="JO24" s="182"/>
      <c r="JP24" s="182"/>
      <c r="JQ24" s="182"/>
      <c r="JR24" s="182"/>
      <c r="JS24" s="182"/>
      <c r="JT24" s="182"/>
      <c r="JU24" s="182"/>
      <c r="JV24" s="182"/>
      <c r="JW24" s="182"/>
      <c r="JX24" s="182"/>
      <c r="JY24" s="182"/>
      <c r="JZ24" s="182"/>
      <c r="KA24" s="182"/>
      <c r="KB24" s="182"/>
      <c r="KC24" s="182"/>
      <c r="KD24" s="182"/>
      <c r="KE24" s="182"/>
      <c r="KF24" s="182"/>
      <c r="KG24" s="182"/>
      <c r="KH24" s="182"/>
      <c r="KI24" s="182"/>
      <c r="KJ24" s="182"/>
      <c r="KK24" s="182"/>
      <c r="KL24" s="182"/>
      <c r="KM24" s="182"/>
      <c r="KN24" s="182"/>
      <c r="KO24" s="182"/>
      <c r="KP24" s="182"/>
      <c r="KQ24" s="182"/>
      <c r="KR24" s="182"/>
      <c r="KS24" s="182"/>
      <c r="KT24" s="182"/>
      <c r="KU24" s="182"/>
      <c r="KV24" s="182"/>
      <c r="KW24" s="182"/>
      <c r="KX24" s="182"/>
      <c r="KY24" s="182"/>
      <c r="KZ24" s="182"/>
      <c r="LA24" s="182"/>
      <c r="LB24" s="182"/>
      <c r="LC24" s="182"/>
      <c r="LD24" s="182"/>
      <c r="LE24" s="182"/>
      <c r="LF24" s="182"/>
      <c r="LG24" s="182"/>
      <c r="LH24" s="182"/>
      <c r="LI24" s="182"/>
      <c r="LJ24" s="182"/>
      <c r="LK24" s="182"/>
      <c r="LL24" s="182"/>
      <c r="LM24" s="182"/>
      <c r="LN24" s="182"/>
      <c r="LO24" s="182"/>
      <c r="LP24" s="182"/>
      <c r="LQ24" s="182"/>
      <c r="LR24" s="182"/>
      <c r="LS24" s="182"/>
      <c r="LT24" s="182"/>
      <c r="LU24" s="182"/>
      <c r="LV24" s="182"/>
      <c r="LW24" s="182"/>
      <c r="LX24" s="182"/>
      <c r="LY24" s="182"/>
      <c r="LZ24" s="182"/>
      <c r="MA24" s="182"/>
      <c r="MB24" s="182"/>
      <c r="MC24" s="182"/>
      <c r="MD24" s="182"/>
      <c r="ME24" s="182"/>
      <c r="MF24" s="182"/>
      <c r="MG24" s="182"/>
      <c r="MH24" s="182"/>
      <c r="MI24" s="182"/>
      <c r="MJ24" s="182"/>
      <c r="MK24" s="182"/>
      <c r="ML24" s="182"/>
      <c r="MM24" s="182"/>
      <c r="MN24" s="182"/>
      <c r="MO24" s="182"/>
      <c r="MP24" s="182"/>
      <c r="MQ24" s="182"/>
      <c r="MR24" s="182"/>
      <c r="MS24" s="182"/>
      <c r="MT24" s="182"/>
      <c r="MU24" s="182"/>
      <c r="MV24" s="182"/>
      <c r="MW24" s="182"/>
      <c r="MX24" s="182"/>
      <c r="MY24" s="182"/>
      <c r="MZ24" s="182"/>
      <c r="NA24" s="182"/>
      <c r="NB24" s="182"/>
      <c r="NC24" s="182"/>
      <c r="ND24" s="182"/>
      <c r="NE24" s="182"/>
      <c r="NF24" s="182"/>
      <c r="NG24" s="182"/>
      <c r="NH24" s="182"/>
      <c r="NI24" s="182"/>
      <c r="NJ24" s="182"/>
      <c r="NK24" s="182"/>
      <c r="NL24" s="182"/>
      <c r="NM24" s="182"/>
      <c r="NN24" s="182"/>
      <c r="NO24" s="182"/>
      <c r="NP24" s="182"/>
      <c r="NQ24" s="182"/>
      <c r="NR24" s="182"/>
      <c r="NS24" s="182"/>
      <c r="NT24" s="182"/>
      <c r="NU24" s="182"/>
      <c r="NV24" s="182"/>
      <c r="NW24" s="182"/>
      <c r="NX24" s="182"/>
      <c r="NY24" s="182"/>
      <c r="NZ24" s="182"/>
      <c r="OA24" s="182"/>
      <c r="OB24" s="182"/>
      <c r="OC24" s="182"/>
      <c r="OD24" s="182"/>
      <c r="OE24" s="182"/>
      <c r="OF24" s="182"/>
      <c r="OG24" s="182"/>
      <c r="OH24" s="182"/>
      <c r="OI24" s="182"/>
      <c r="OJ24" s="182"/>
      <c r="OK24" s="182"/>
      <c r="OL24" s="182"/>
      <c r="OM24" s="182"/>
      <c r="ON24" s="182"/>
      <c r="OO24" s="182"/>
      <c r="OP24" s="182"/>
      <c r="OQ24" s="182"/>
      <c r="OR24" s="182"/>
      <c r="OS24" s="182"/>
      <c r="OT24" s="182"/>
      <c r="OU24" s="182"/>
      <c r="OV24" s="182"/>
      <c r="OW24" s="182"/>
      <c r="OX24" s="182"/>
      <c r="OY24" s="182"/>
      <c r="OZ24" s="182"/>
      <c r="PA24" s="182"/>
      <c r="PB24" s="182"/>
      <c r="PC24" s="182"/>
      <c r="PD24" s="182"/>
      <c r="PE24" s="182"/>
      <c r="PF24" s="182"/>
      <c r="PG24" s="182"/>
      <c r="PH24" s="182"/>
      <c r="PI24" s="182"/>
      <c r="PJ24" s="182"/>
      <c r="PK24" s="182"/>
      <c r="PL24" s="182"/>
      <c r="PM24" s="182"/>
      <c r="PN24" s="182"/>
      <c r="PO24" s="182"/>
      <c r="PP24" s="182"/>
      <c r="PQ24" s="182"/>
      <c r="PR24" s="182"/>
      <c r="PS24" s="182"/>
      <c r="PT24" s="182"/>
      <c r="PU24" s="182"/>
      <c r="PV24" s="182"/>
      <c r="PW24" s="182"/>
      <c r="PX24" s="182"/>
      <c r="PY24" s="182"/>
      <c r="PZ24" s="182"/>
      <c r="QA24" s="182"/>
      <c r="QB24" s="182"/>
      <c r="QC24" s="182"/>
      <c r="QD24" s="182"/>
      <c r="QE24" s="182"/>
      <c r="QF24" s="182"/>
      <c r="QG24" s="182"/>
      <c r="QH24" s="182"/>
      <c r="QI24" s="182"/>
      <c r="QJ24" s="182"/>
      <c r="QK24" s="182"/>
      <c r="QL24" s="182"/>
      <c r="QM24" s="182"/>
      <c r="QN24" s="182"/>
      <c r="QO24" s="182"/>
      <c r="QP24" s="182"/>
      <c r="QQ24" s="182"/>
      <c r="QR24" s="182"/>
      <c r="QS24" s="182"/>
      <c r="QT24" s="182"/>
      <c r="QU24" s="182"/>
      <c r="QV24" s="182"/>
      <c r="QW24" s="182"/>
      <c r="QX24" s="182"/>
      <c r="QY24" s="182"/>
      <c r="QZ24" s="182"/>
      <c r="RA24" s="182"/>
      <c r="RB24" s="182"/>
      <c r="RC24" s="182"/>
      <c r="RD24" s="182"/>
      <c r="RE24" s="182"/>
      <c r="RF24" s="182"/>
      <c r="RG24" s="182"/>
      <c r="RH24" s="182"/>
      <c r="RI24" s="182"/>
      <c r="RJ24" s="182"/>
      <c r="RK24" s="182"/>
      <c r="RL24" s="182"/>
      <c r="RM24" s="182"/>
      <c r="RN24" s="182"/>
      <c r="RO24" s="182"/>
      <c r="RP24" s="182"/>
      <c r="RQ24" s="182"/>
      <c r="RR24" s="182"/>
      <c r="RS24" s="182"/>
      <c r="RT24" s="182"/>
      <c r="RU24" s="182"/>
      <c r="RV24" s="182"/>
      <c r="RW24" s="182"/>
      <c r="RX24" s="182"/>
      <c r="RY24" s="182"/>
      <c r="RZ24" s="182"/>
      <c r="SA24" s="182"/>
      <c r="SB24" s="182"/>
      <c r="SC24" s="182"/>
      <c r="SD24" s="182"/>
      <c r="SE24" s="182"/>
      <c r="SF24" s="182"/>
      <c r="SG24" s="182"/>
      <c r="SH24" s="182"/>
      <c r="SI24" s="182"/>
      <c r="SJ24" s="182"/>
      <c r="SK24" s="182"/>
      <c r="SL24" s="182"/>
      <c r="SM24" s="182"/>
      <c r="SN24" s="182"/>
      <c r="SO24" s="182"/>
      <c r="SP24" s="182"/>
      <c r="SQ24" s="182"/>
      <c r="SR24" s="182"/>
      <c r="SS24" s="182"/>
      <c r="ST24" s="182"/>
      <c r="SU24" s="182"/>
      <c r="SV24" s="182"/>
      <c r="SW24" s="182"/>
      <c r="SX24" s="182"/>
      <c r="SY24" s="182"/>
      <c r="SZ24" s="182"/>
      <c r="TA24" s="182"/>
      <c r="TB24" s="182"/>
      <c r="TC24" s="182"/>
      <c r="TD24" s="182"/>
      <c r="TE24" s="182"/>
      <c r="TF24" s="182"/>
      <c r="TG24" s="182"/>
      <c r="TH24" s="182"/>
      <c r="TI24" s="182"/>
      <c r="TJ24" s="182"/>
      <c r="TK24" s="182"/>
      <c r="TL24" s="182"/>
      <c r="TM24" s="182"/>
      <c r="TN24" s="182"/>
      <c r="TO24" s="182"/>
      <c r="TP24" s="182"/>
      <c r="TQ24" s="182"/>
      <c r="TR24" s="182"/>
      <c r="TS24" s="182"/>
      <c r="TT24" s="182"/>
      <c r="TU24" s="182"/>
      <c r="TV24" s="182"/>
      <c r="TW24" s="182"/>
      <c r="TX24" s="182"/>
      <c r="TY24" s="182"/>
      <c r="TZ24" s="182"/>
      <c r="UA24" s="182"/>
      <c r="UB24" s="182"/>
      <c r="UC24" s="182"/>
      <c r="UD24" s="182"/>
      <c r="UE24" s="182"/>
      <c r="UF24" s="182"/>
      <c r="UG24" s="182"/>
      <c r="UH24" s="182"/>
      <c r="UI24" s="182"/>
      <c r="UJ24" s="182"/>
      <c r="UK24" s="182"/>
      <c r="UL24" s="182"/>
      <c r="UM24" s="182"/>
      <c r="UN24" s="182"/>
      <c r="UO24" s="182"/>
      <c r="UP24" s="182"/>
      <c r="UQ24" s="182"/>
      <c r="UR24" s="182"/>
      <c r="US24" s="182"/>
      <c r="UT24" s="182"/>
      <c r="UU24" s="182"/>
      <c r="UV24" s="182"/>
      <c r="UW24" s="182"/>
      <c r="UX24" s="182"/>
      <c r="UY24" s="182"/>
      <c r="UZ24" s="182"/>
      <c r="VA24" s="182"/>
      <c r="VB24" s="182"/>
      <c r="VC24" s="182"/>
      <c r="VD24" s="182"/>
      <c r="VE24" s="182"/>
      <c r="VF24" s="182"/>
      <c r="VG24" s="182"/>
      <c r="VH24" s="182"/>
      <c r="VI24" s="182"/>
      <c r="VJ24" s="182"/>
      <c r="VK24" s="182"/>
      <c r="VL24" s="182"/>
      <c r="VM24" s="182"/>
      <c r="VN24" s="182"/>
      <c r="VO24" s="182"/>
      <c r="VP24" s="182"/>
      <c r="VQ24" s="182"/>
      <c r="VR24" s="182"/>
      <c r="VS24" s="182"/>
      <c r="VT24" s="182"/>
      <c r="VU24" s="182"/>
      <c r="VV24" s="182"/>
      <c r="VW24" s="182"/>
      <c r="VX24" s="182"/>
      <c r="VY24" s="182"/>
      <c r="VZ24" s="182"/>
      <c r="WA24" s="182"/>
      <c r="WB24" s="182"/>
      <c r="WC24" s="182"/>
      <c r="WD24" s="182"/>
      <c r="WE24" s="182"/>
      <c r="WF24" s="182"/>
      <c r="WG24" s="182"/>
      <c r="WH24" s="182"/>
      <c r="WI24" s="182"/>
      <c r="WJ24" s="182"/>
      <c r="WK24" s="182"/>
      <c r="WL24" s="182"/>
      <c r="WM24" s="182"/>
      <c r="WN24" s="182"/>
      <c r="WO24" s="182"/>
      <c r="WP24" s="182"/>
      <c r="WQ24" s="182"/>
      <c r="WR24" s="182"/>
      <c r="WS24" s="182"/>
      <c r="WT24" s="182"/>
      <c r="WU24" s="182"/>
      <c r="WV24" s="182"/>
      <c r="WW24" s="182"/>
      <c r="WX24" s="182"/>
      <c r="WY24" s="182"/>
      <c r="WZ24" s="182"/>
      <c r="XA24" s="182"/>
      <c r="XB24" s="182"/>
      <c r="XC24" s="182"/>
      <c r="XD24" s="182"/>
      <c r="XE24" s="182"/>
      <c r="XF24" s="182"/>
      <c r="XG24" s="182"/>
      <c r="XH24" s="182"/>
      <c r="XI24" s="182"/>
      <c r="XJ24" s="182"/>
      <c r="XK24" s="182"/>
      <c r="XL24" s="182"/>
      <c r="XM24" s="182"/>
      <c r="XN24" s="182"/>
      <c r="XO24" s="182"/>
      <c r="XP24" s="182"/>
      <c r="XQ24" s="182"/>
      <c r="XR24" s="182"/>
      <c r="XS24" s="182"/>
      <c r="XT24" s="182"/>
      <c r="XU24" s="182"/>
      <c r="XV24" s="182"/>
      <c r="XW24" s="182"/>
      <c r="XX24" s="182"/>
      <c r="XY24" s="182"/>
      <c r="XZ24" s="182"/>
      <c r="YA24" s="182"/>
      <c r="YB24" s="182"/>
      <c r="YC24" s="182"/>
      <c r="YD24" s="182"/>
      <c r="YE24" s="182"/>
      <c r="YF24" s="182"/>
      <c r="YG24" s="182"/>
      <c r="YH24" s="182"/>
      <c r="YI24" s="182"/>
      <c r="YJ24" s="182"/>
      <c r="YK24" s="182"/>
      <c r="YL24" s="182"/>
      <c r="YM24" s="182"/>
      <c r="YN24" s="182"/>
      <c r="YO24" s="182"/>
      <c r="YP24" s="182"/>
      <c r="YQ24" s="182"/>
      <c r="YR24" s="182"/>
      <c r="YS24" s="182"/>
      <c r="YT24" s="182"/>
      <c r="YU24" s="182"/>
      <c r="YV24" s="182"/>
      <c r="YW24" s="182"/>
      <c r="YX24" s="182"/>
      <c r="YY24" s="182"/>
      <c r="YZ24" s="182"/>
      <c r="ZA24" s="182"/>
      <c r="ZB24" s="182"/>
      <c r="ZC24" s="182"/>
      <c r="ZD24" s="182"/>
      <c r="ZE24" s="182"/>
      <c r="ZF24" s="182"/>
      <c r="ZG24" s="182"/>
      <c r="ZH24" s="182"/>
      <c r="ZI24" s="182"/>
      <c r="ZJ24" s="182"/>
      <c r="ZK24" s="182"/>
      <c r="ZL24" s="182"/>
      <c r="ZM24" s="182"/>
      <c r="ZN24" s="182"/>
      <c r="ZO24" s="182"/>
      <c r="ZP24" s="182"/>
      <c r="ZQ24" s="182"/>
      <c r="ZR24" s="182"/>
      <c r="ZS24" s="182"/>
      <c r="ZT24" s="182"/>
      <c r="ZU24" s="182"/>
      <c r="ZV24" s="182"/>
      <c r="ZW24" s="182"/>
      <c r="ZX24" s="182"/>
      <c r="ZY24" s="182"/>
      <c r="ZZ24" s="182"/>
      <c r="AAA24" s="182"/>
      <c r="AAB24" s="182"/>
      <c r="AAC24" s="182"/>
      <c r="AAD24" s="182"/>
      <c r="AAE24" s="182"/>
      <c r="AAF24" s="182"/>
      <c r="AAG24" s="182"/>
      <c r="AAH24" s="182"/>
      <c r="AAI24" s="182"/>
      <c r="AAJ24" s="182"/>
      <c r="AAK24" s="182"/>
      <c r="AAL24" s="182"/>
      <c r="AAM24" s="182"/>
      <c r="AAN24" s="182"/>
      <c r="AAO24" s="182"/>
      <c r="AAP24" s="182"/>
      <c r="AAQ24" s="182"/>
      <c r="AAR24" s="182"/>
      <c r="AAS24" s="182"/>
      <c r="AAT24" s="182"/>
      <c r="AAU24" s="182"/>
      <c r="AAV24" s="182"/>
      <c r="AAW24" s="182"/>
      <c r="AAX24" s="182"/>
      <c r="AAY24" s="182"/>
      <c r="AAZ24" s="182"/>
      <c r="ABA24" s="182"/>
      <c r="ABB24" s="182"/>
      <c r="ABC24" s="182"/>
      <c r="ABD24" s="182"/>
      <c r="ABE24" s="182"/>
      <c r="ABF24" s="182"/>
      <c r="ABG24" s="182"/>
      <c r="ABH24" s="182"/>
      <c r="ABI24" s="182"/>
      <c r="ABJ24" s="182"/>
      <c r="ABK24" s="182"/>
      <c r="ABL24" s="182"/>
      <c r="ABM24" s="182"/>
      <c r="ABN24" s="182"/>
      <c r="ABO24" s="182"/>
      <c r="ABP24" s="182"/>
      <c r="ABQ24" s="182"/>
      <c r="ABR24" s="182"/>
      <c r="ABS24" s="182"/>
      <c r="ABT24" s="182"/>
      <c r="ABU24" s="182"/>
      <c r="ABV24" s="182"/>
      <c r="ABW24" s="182"/>
      <c r="ABX24" s="182"/>
      <c r="ABY24" s="182"/>
      <c r="ABZ24" s="182"/>
      <c r="ACA24" s="182"/>
      <c r="ACB24" s="182"/>
      <c r="ACC24" s="182"/>
      <c r="ACD24" s="182"/>
      <c r="ACE24" s="182"/>
      <c r="ACF24" s="182"/>
      <c r="ACG24" s="182"/>
      <c r="ACH24" s="182"/>
      <c r="ACI24" s="182"/>
      <c r="ACJ24" s="182"/>
      <c r="ACK24" s="182"/>
      <c r="ACL24" s="182"/>
      <c r="ACM24" s="182"/>
      <c r="ACN24" s="182"/>
      <c r="ACO24" s="182"/>
      <c r="ACP24" s="182"/>
      <c r="ACQ24" s="182"/>
      <c r="ACR24" s="182"/>
      <c r="ACS24" s="182"/>
      <c r="ACT24" s="182"/>
      <c r="ACU24" s="182"/>
      <c r="ACV24" s="182"/>
      <c r="ACW24" s="182"/>
      <c r="ACX24" s="182"/>
      <c r="ACY24" s="182"/>
      <c r="ACZ24" s="182"/>
      <c r="ADA24" s="182"/>
      <c r="ADB24" s="182"/>
      <c r="ADC24" s="182"/>
      <c r="ADD24" s="182"/>
      <c r="ADE24" s="182"/>
      <c r="ADF24" s="182"/>
      <c r="ADG24" s="182"/>
      <c r="ADH24" s="182"/>
      <c r="ADI24" s="182"/>
      <c r="ADJ24" s="182"/>
      <c r="ADK24" s="182"/>
      <c r="ADL24" s="182"/>
      <c r="ADM24" s="182"/>
      <c r="ADN24" s="182"/>
      <c r="ADO24" s="182"/>
      <c r="ADP24" s="182"/>
      <c r="ADQ24" s="182"/>
      <c r="ADR24" s="182"/>
      <c r="ADS24" s="182"/>
      <c r="ADT24" s="182"/>
      <c r="ADU24" s="182"/>
      <c r="ADV24" s="182"/>
      <c r="ADW24" s="182"/>
      <c r="ADX24" s="182"/>
      <c r="ADY24" s="182"/>
      <c r="ADZ24" s="182"/>
      <c r="AEA24" s="182"/>
      <c r="AEB24" s="182"/>
      <c r="AEC24" s="182"/>
      <c r="AED24" s="182"/>
      <c r="AEE24" s="182"/>
      <c r="AEF24" s="182"/>
      <c r="AEG24" s="182"/>
      <c r="AEH24" s="182"/>
      <c r="AEI24" s="182"/>
      <c r="AEJ24" s="182"/>
      <c r="AEK24" s="182"/>
      <c r="AEL24" s="182"/>
      <c r="AEM24" s="182"/>
      <c r="AEN24" s="182"/>
      <c r="AEO24" s="182"/>
      <c r="AEP24" s="182"/>
      <c r="AEQ24" s="182"/>
      <c r="AER24" s="182"/>
      <c r="AES24" s="182"/>
      <c r="AET24" s="182"/>
      <c r="AEU24" s="182"/>
      <c r="AEV24" s="182"/>
      <c r="AEW24" s="182"/>
      <c r="AEX24" s="182"/>
      <c r="AEY24" s="182"/>
      <c r="AEZ24" s="182"/>
      <c r="AFA24" s="182"/>
      <c r="AFB24" s="182"/>
      <c r="AFC24" s="182"/>
      <c r="AFD24" s="182"/>
      <c r="AFE24" s="182"/>
      <c r="AFF24" s="182"/>
      <c r="AFG24" s="182"/>
      <c r="AFH24" s="182"/>
      <c r="AFI24" s="182"/>
      <c r="AFJ24" s="182"/>
      <c r="AFK24" s="182"/>
      <c r="AFL24" s="182"/>
      <c r="AFM24" s="182"/>
      <c r="AFN24" s="182"/>
      <c r="AFO24" s="182"/>
      <c r="AFP24" s="182"/>
      <c r="AFQ24" s="182"/>
      <c r="AFR24" s="182"/>
      <c r="AFS24" s="182"/>
      <c r="AFT24" s="182"/>
      <c r="AFU24" s="182"/>
      <c r="AFV24" s="182"/>
      <c r="AFW24" s="182"/>
      <c r="AFX24" s="182"/>
      <c r="AFY24" s="182"/>
      <c r="AFZ24" s="182"/>
      <c r="AGA24" s="182"/>
      <c r="AGB24" s="182"/>
      <c r="AGC24" s="182"/>
      <c r="AGD24" s="182"/>
      <c r="AGE24" s="182"/>
      <c r="AGF24" s="182"/>
      <c r="AGG24" s="182"/>
      <c r="AGH24" s="182"/>
      <c r="AGI24" s="182"/>
      <c r="AGJ24" s="182"/>
      <c r="AGK24" s="182"/>
      <c r="AGL24" s="182"/>
      <c r="AGM24" s="182"/>
      <c r="AGN24" s="182"/>
      <c r="AGO24" s="182"/>
      <c r="AGP24" s="182"/>
      <c r="AGQ24" s="182"/>
      <c r="AGR24" s="182"/>
      <c r="AGS24" s="182"/>
      <c r="AGT24" s="182"/>
      <c r="AGU24" s="182"/>
      <c r="AGV24" s="182"/>
      <c r="AGW24" s="182"/>
      <c r="AGX24" s="182"/>
      <c r="AGY24" s="182"/>
      <c r="AGZ24" s="182"/>
      <c r="AHA24" s="182"/>
      <c r="AHB24" s="182"/>
      <c r="AHC24" s="182"/>
      <c r="AHD24" s="182"/>
      <c r="AHE24" s="182"/>
      <c r="AHF24" s="182"/>
      <c r="AHG24" s="182"/>
      <c r="AHH24" s="182"/>
      <c r="AHI24" s="182"/>
      <c r="AHJ24" s="182"/>
      <c r="AHK24" s="182"/>
      <c r="AHL24" s="182"/>
      <c r="AHM24" s="182"/>
      <c r="AHN24" s="182"/>
      <c r="AHO24" s="182"/>
      <c r="AHP24" s="182"/>
      <c r="AHQ24" s="182"/>
      <c r="AHR24" s="182"/>
      <c r="AHS24" s="182"/>
      <c r="AHT24" s="182"/>
      <c r="AHU24" s="182"/>
      <c r="AHV24" s="182"/>
      <c r="AHW24" s="182"/>
      <c r="AHX24" s="182"/>
      <c r="AHY24" s="182"/>
      <c r="AHZ24" s="182"/>
      <c r="AIA24" s="182"/>
      <c r="AIB24" s="182"/>
      <c r="AIC24" s="182"/>
      <c r="AID24" s="182"/>
      <c r="AIE24" s="182"/>
      <c r="AIF24" s="182"/>
      <c r="AIG24" s="182"/>
      <c r="AIH24" s="182"/>
      <c r="AII24" s="182"/>
      <c r="AIJ24" s="182"/>
      <c r="AIK24" s="182"/>
      <c r="AIL24" s="182"/>
      <c r="AIM24" s="182"/>
      <c r="AIN24" s="182"/>
      <c r="AIO24" s="182"/>
      <c r="AIP24" s="182"/>
      <c r="AIQ24" s="182"/>
      <c r="AIR24" s="182"/>
      <c r="AIS24" s="182"/>
      <c r="AIT24" s="182"/>
      <c r="AIU24" s="182"/>
      <c r="AIV24" s="182"/>
      <c r="AIW24" s="182"/>
      <c r="AIX24" s="182"/>
      <c r="AIY24" s="182"/>
      <c r="AIZ24" s="182"/>
      <c r="AJA24" s="182"/>
      <c r="AJB24" s="182"/>
      <c r="AJC24" s="182"/>
      <c r="AJD24" s="182"/>
      <c r="AJE24" s="182"/>
      <c r="AJF24" s="182"/>
      <c r="AJG24" s="182"/>
      <c r="AJH24" s="182"/>
      <c r="AJI24" s="182"/>
      <c r="AJJ24" s="182"/>
      <c r="AJK24" s="182"/>
      <c r="AJL24" s="182"/>
      <c r="AJM24" s="182"/>
      <c r="AJN24" s="182"/>
      <c r="AJO24" s="182"/>
      <c r="AJP24" s="182"/>
      <c r="AJQ24" s="182"/>
      <c r="AJR24" s="182"/>
      <c r="AJS24" s="182"/>
      <c r="AJT24" s="182"/>
      <c r="AJU24" s="182"/>
      <c r="AJV24" s="182"/>
      <c r="AJW24" s="182"/>
      <c r="AJX24" s="182"/>
      <c r="AJY24" s="182"/>
      <c r="AJZ24" s="182"/>
      <c r="AKA24" s="182"/>
      <c r="AKB24" s="182"/>
      <c r="AKC24" s="182"/>
      <c r="AKD24" s="182"/>
      <c r="AKE24" s="182"/>
      <c r="AKF24" s="182"/>
      <c r="AKG24" s="182"/>
      <c r="AKH24" s="182"/>
      <c r="AKI24" s="182"/>
      <c r="AKJ24" s="182"/>
      <c r="AKK24" s="182"/>
      <c r="AKL24" s="182"/>
      <c r="AKM24" s="182"/>
      <c r="AKN24" s="182"/>
      <c r="AKO24" s="182"/>
      <c r="AKP24" s="182"/>
      <c r="AKQ24" s="182"/>
      <c r="AKR24" s="182"/>
      <c r="AKS24" s="182"/>
      <c r="AKT24" s="182"/>
      <c r="AKU24" s="182"/>
      <c r="AKV24" s="182"/>
      <c r="AKW24" s="182"/>
      <c r="AKX24" s="182"/>
      <c r="AKY24" s="182"/>
      <c r="AKZ24" s="182"/>
      <c r="ALA24" s="182"/>
      <c r="ALB24" s="182"/>
      <c r="ALC24" s="182"/>
      <c r="ALD24" s="182"/>
      <c r="ALE24" s="182"/>
      <c r="ALF24" s="182"/>
      <c r="ALG24" s="182"/>
      <c r="ALH24" s="182"/>
      <c r="ALI24" s="182"/>
      <c r="ALJ24" s="182"/>
      <c r="ALK24" s="182"/>
      <c r="ALL24" s="182"/>
      <c r="ALM24" s="182"/>
      <c r="ALN24" s="182"/>
      <c r="ALO24" s="182"/>
      <c r="ALP24" s="182"/>
      <c r="ALQ24" s="182"/>
      <c r="ALR24" s="182"/>
    </row>
    <row r="25" spans="1:1006" s="183" customFormat="1" x14ac:dyDescent="0.25">
      <c r="A25" s="15"/>
      <c r="B25" s="19" t="s">
        <v>24</v>
      </c>
      <c r="C25" s="18">
        <f>'1.Cálculo de Cuota'!C23</f>
        <v>240</v>
      </c>
      <c r="D25" s="18">
        <f>'1.Cálculo de Cuota'!D23</f>
        <v>255</v>
      </c>
      <c r="E25" s="18">
        <f>'1.Cálculo de Cuota'!E23</f>
        <v>240</v>
      </c>
      <c r="F25" s="18">
        <f>'1.Cálculo de Cuota'!F23</f>
        <v>0</v>
      </c>
      <c r="G25" s="18">
        <f>'1.Cálculo de Cuota'!G23</f>
        <v>0</v>
      </c>
      <c r="H25" s="18">
        <f>'1.Cálculo de Cuota'!H23</f>
        <v>0</v>
      </c>
      <c r="I25" s="18">
        <f>'1.Cálculo de Cuota'!I23</f>
        <v>0</v>
      </c>
      <c r="J25" s="18">
        <f>'1.Cálculo de Cuota'!J23</f>
        <v>0</v>
      </c>
      <c r="K25" s="18">
        <f>'1.Cálculo de Cuota'!K23</f>
        <v>0</v>
      </c>
      <c r="L25" s="18">
        <f>'1.Cálculo de Cuota'!L23</f>
        <v>0</v>
      </c>
      <c r="M25" s="18">
        <f>'1.Cálculo de Cuota'!M23</f>
        <v>0</v>
      </c>
      <c r="N25" s="18">
        <f>'1.Cálculo de Cuota'!N23</f>
        <v>0</v>
      </c>
      <c r="O25" s="18">
        <f>'1.Cálculo de Cuota'!O23</f>
        <v>0</v>
      </c>
      <c r="P25" s="18">
        <f>'1.Cálculo de Cuota'!P23</f>
        <v>0</v>
      </c>
      <c r="Q25" s="18">
        <f>'1.Cálculo de Cuota'!Q23</f>
        <v>0</v>
      </c>
      <c r="R25" s="18">
        <f>'1.Cálculo de Cuota'!R23</f>
        <v>0</v>
      </c>
      <c r="S25" s="18">
        <f>'1.Cálculo de Cuota'!S23</f>
        <v>0</v>
      </c>
      <c r="T25" s="18">
        <f>'1.Cálculo de Cuota'!T23</f>
        <v>0</v>
      </c>
      <c r="U25" s="18">
        <f>'1.Cálculo de Cuota'!U23</f>
        <v>0</v>
      </c>
      <c r="V25" s="18">
        <f>'1.Cálculo de Cuota'!V23</f>
        <v>0</v>
      </c>
      <c r="W25" s="18">
        <f>'1.Cálculo de Cuota'!W23</f>
        <v>0</v>
      </c>
      <c r="X25" s="18">
        <f>'1.Cálculo de Cuota'!X23</f>
        <v>0</v>
      </c>
      <c r="Y25" s="18">
        <f>'1.Cálculo de Cuota'!Y23</f>
        <v>0</v>
      </c>
      <c r="Z25" s="18">
        <f>'1.Cálculo de Cuota'!Z23</f>
        <v>0</v>
      </c>
      <c r="AA25" s="18">
        <f>'1.Cálculo de Cuota'!AA23</f>
        <v>0</v>
      </c>
      <c r="AB25" s="18">
        <f>'1.Cálculo de Cuota'!AB23</f>
        <v>0</v>
      </c>
      <c r="AC25" s="18">
        <f>'1.Cálculo de Cuota'!AC23</f>
        <v>0</v>
      </c>
      <c r="AD25" s="18">
        <f>'1.Cálculo de Cuota'!AD23</f>
        <v>0</v>
      </c>
      <c r="AE25" s="18">
        <f>'1.Cálculo de Cuota'!AE23</f>
        <v>0</v>
      </c>
      <c r="AF25" s="18">
        <f>'1.Cálculo de Cuota'!AF23</f>
        <v>0</v>
      </c>
      <c r="AG25" s="18">
        <f>'1.Cálculo de Cuota'!AG23</f>
        <v>0</v>
      </c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2"/>
      <c r="CM25" s="182"/>
      <c r="CN25" s="182"/>
      <c r="CO25" s="182"/>
      <c r="CP25" s="182"/>
      <c r="CQ25" s="182"/>
      <c r="CR25" s="182"/>
      <c r="CS25" s="182"/>
      <c r="CT25" s="182"/>
      <c r="CU25" s="182"/>
      <c r="CV25" s="182"/>
      <c r="CW25" s="182"/>
      <c r="CX25" s="182"/>
      <c r="CY25" s="182"/>
      <c r="CZ25" s="182"/>
      <c r="DA25" s="182"/>
      <c r="DB25" s="182"/>
      <c r="DC25" s="182"/>
      <c r="DD25" s="182"/>
      <c r="DE25" s="182"/>
      <c r="DF25" s="182"/>
      <c r="DG25" s="182"/>
      <c r="DH25" s="182"/>
      <c r="DI25" s="182"/>
      <c r="DJ25" s="182"/>
      <c r="DK25" s="182"/>
      <c r="DL25" s="182"/>
      <c r="DM25" s="182"/>
      <c r="DN25" s="182"/>
      <c r="DO25" s="182"/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  <c r="FW25" s="182"/>
      <c r="FX25" s="182"/>
      <c r="FY25" s="182"/>
      <c r="FZ25" s="182"/>
      <c r="GA25" s="182"/>
      <c r="GB25" s="182"/>
      <c r="GC25" s="182"/>
      <c r="GD25" s="182"/>
      <c r="GE25" s="182"/>
      <c r="GF25" s="182"/>
      <c r="GG25" s="182"/>
      <c r="GH25" s="182"/>
      <c r="GI25" s="182"/>
      <c r="GJ25" s="182"/>
      <c r="GK25" s="182"/>
      <c r="GL25" s="182"/>
      <c r="GM25" s="182"/>
      <c r="GN25" s="182"/>
      <c r="GO25" s="182"/>
      <c r="GP25" s="182"/>
      <c r="GQ25" s="182"/>
      <c r="GR25" s="182"/>
      <c r="GS25" s="182"/>
      <c r="GT25" s="182"/>
      <c r="GU25" s="182"/>
      <c r="GV25" s="182"/>
      <c r="GW25" s="182"/>
      <c r="GX25" s="182"/>
      <c r="GY25" s="182"/>
      <c r="GZ25" s="182"/>
      <c r="HA25" s="182"/>
      <c r="HB25" s="182"/>
      <c r="HC25" s="182"/>
      <c r="HD25" s="182"/>
      <c r="HE25" s="182"/>
      <c r="HF25" s="182"/>
      <c r="HG25" s="182"/>
      <c r="HH25" s="182"/>
      <c r="HI25" s="182"/>
      <c r="HJ25" s="182"/>
      <c r="HK25" s="182"/>
      <c r="HL25" s="182"/>
      <c r="HM25" s="182"/>
      <c r="HN25" s="182"/>
      <c r="HO25" s="182"/>
      <c r="HP25" s="182"/>
      <c r="HQ25" s="182"/>
      <c r="HR25" s="182"/>
      <c r="HS25" s="182"/>
      <c r="HT25" s="182"/>
      <c r="HU25" s="182"/>
      <c r="HV25" s="182"/>
      <c r="HW25" s="182"/>
      <c r="HX25" s="182"/>
      <c r="HY25" s="182"/>
      <c r="HZ25" s="182"/>
      <c r="IA25" s="182"/>
      <c r="IB25" s="182"/>
      <c r="IC25" s="182"/>
      <c r="ID25" s="182"/>
      <c r="IE25" s="182"/>
      <c r="IF25" s="182"/>
      <c r="IG25" s="182"/>
      <c r="IH25" s="182"/>
      <c r="II25" s="182"/>
      <c r="IJ25" s="182"/>
      <c r="IK25" s="182"/>
      <c r="IL25" s="182"/>
      <c r="IM25" s="182"/>
      <c r="IN25" s="182"/>
      <c r="IO25" s="182"/>
      <c r="IP25" s="182"/>
      <c r="IQ25" s="182"/>
      <c r="IR25" s="182"/>
      <c r="IS25" s="182"/>
      <c r="IT25" s="182"/>
      <c r="IU25" s="182"/>
      <c r="IV25" s="182"/>
      <c r="IW25" s="182"/>
      <c r="IX25" s="182"/>
      <c r="IY25" s="182"/>
      <c r="IZ25" s="182"/>
      <c r="JA25" s="182"/>
      <c r="JB25" s="182"/>
      <c r="JC25" s="182"/>
      <c r="JD25" s="182"/>
      <c r="JE25" s="182"/>
      <c r="JF25" s="182"/>
      <c r="JG25" s="182"/>
      <c r="JH25" s="182"/>
      <c r="JI25" s="182"/>
      <c r="JJ25" s="182"/>
      <c r="JK25" s="182"/>
      <c r="JL25" s="182"/>
      <c r="JM25" s="182"/>
      <c r="JN25" s="182"/>
      <c r="JO25" s="182"/>
      <c r="JP25" s="182"/>
      <c r="JQ25" s="182"/>
      <c r="JR25" s="182"/>
      <c r="JS25" s="182"/>
      <c r="JT25" s="182"/>
      <c r="JU25" s="182"/>
      <c r="JV25" s="182"/>
      <c r="JW25" s="182"/>
      <c r="JX25" s="182"/>
      <c r="JY25" s="182"/>
      <c r="JZ25" s="182"/>
      <c r="KA25" s="182"/>
      <c r="KB25" s="182"/>
      <c r="KC25" s="182"/>
      <c r="KD25" s="182"/>
      <c r="KE25" s="182"/>
      <c r="KF25" s="182"/>
      <c r="KG25" s="182"/>
      <c r="KH25" s="182"/>
      <c r="KI25" s="182"/>
      <c r="KJ25" s="182"/>
      <c r="KK25" s="182"/>
      <c r="KL25" s="182"/>
      <c r="KM25" s="182"/>
      <c r="KN25" s="182"/>
      <c r="KO25" s="182"/>
      <c r="KP25" s="182"/>
      <c r="KQ25" s="182"/>
      <c r="KR25" s="182"/>
      <c r="KS25" s="182"/>
      <c r="KT25" s="182"/>
      <c r="KU25" s="182"/>
      <c r="KV25" s="182"/>
      <c r="KW25" s="182"/>
      <c r="KX25" s="182"/>
      <c r="KY25" s="182"/>
      <c r="KZ25" s="182"/>
      <c r="LA25" s="182"/>
      <c r="LB25" s="182"/>
      <c r="LC25" s="182"/>
      <c r="LD25" s="182"/>
      <c r="LE25" s="182"/>
      <c r="LF25" s="182"/>
      <c r="LG25" s="182"/>
      <c r="LH25" s="182"/>
      <c r="LI25" s="182"/>
      <c r="LJ25" s="182"/>
      <c r="LK25" s="182"/>
      <c r="LL25" s="182"/>
      <c r="LM25" s="182"/>
      <c r="LN25" s="182"/>
      <c r="LO25" s="182"/>
      <c r="LP25" s="182"/>
      <c r="LQ25" s="182"/>
      <c r="LR25" s="182"/>
      <c r="LS25" s="182"/>
      <c r="LT25" s="182"/>
      <c r="LU25" s="182"/>
      <c r="LV25" s="182"/>
      <c r="LW25" s="182"/>
      <c r="LX25" s="182"/>
      <c r="LY25" s="182"/>
      <c r="LZ25" s="182"/>
      <c r="MA25" s="182"/>
      <c r="MB25" s="182"/>
      <c r="MC25" s="182"/>
      <c r="MD25" s="182"/>
      <c r="ME25" s="182"/>
      <c r="MF25" s="182"/>
      <c r="MG25" s="182"/>
      <c r="MH25" s="182"/>
      <c r="MI25" s="182"/>
      <c r="MJ25" s="182"/>
      <c r="MK25" s="182"/>
      <c r="ML25" s="182"/>
      <c r="MM25" s="182"/>
      <c r="MN25" s="182"/>
      <c r="MO25" s="182"/>
      <c r="MP25" s="182"/>
      <c r="MQ25" s="182"/>
      <c r="MR25" s="182"/>
      <c r="MS25" s="182"/>
      <c r="MT25" s="182"/>
      <c r="MU25" s="182"/>
      <c r="MV25" s="182"/>
      <c r="MW25" s="182"/>
      <c r="MX25" s="182"/>
      <c r="MY25" s="182"/>
      <c r="MZ25" s="182"/>
      <c r="NA25" s="182"/>
      <c r="NB25" s="182"/>
      <c r="NC25" s="182"/>
      <c r="ND25" s="182"/>
      <c r="NE25" s="182"/>
      <c r="NF25" s="182"/>
      <c r="NG25" s="182"/>
      <c r="NH25" s="182"/>
      <c r="NI25" s="182"/>
      <c r="NJ25" s="182"/>
      <c r="NK25" s="182"/>
      <c r="NL25" s="182"/>
      <c r="NM25" s="182"/>
      <c r="NN25" s="182"/>
      <c r="NO25" s="182"/>
      <c r="NP25" s="182"/>
      <c r="NQ25" s="182"/>
      <c r="NR25" s="182"/>
      <c r="NS25" s="182"/>
      <c r="NT25" s="182"/>
      <c r="NU25" s="182"/>
      <c r="NV25" s="182"/>
      <c r="NW25" s="182"/>
      <c r="NX25" s="182"/>
      <c r="NY25" s="182"/>
      <c r="NZ25" s="182"/>
      <c r="OA25" s="182"/>
      <c r="OB25" s="182"/>
      <c r="OC25" s="182"/>
      <c r="OD25" s="182"/>
      <c r="OE25" s="182"/>
      <c r="OF25" s="182"/>
      <c r="OG25" s="182"/>
      <c r="OH25" s="182"/>
      <c r="OI25" s="182"/>
      <c r="OJ25" s="182"/>
      <c r="OK25" s="182"/>
      <c r="OL25" s="182"/>
      <c r="OM25" s="182"/>
      <c r="ON25" s="182"/>
      <c r="OO25" s="182"/>
      <c r="OP25" s="182"/>
      <c r="OQ25" s="182"/>
      <c r="OR25" s="182"/>
      <c r="OS25" s="182"/>
      <c r="OT25" s="182"/>
      <c r="OU25" s="182"/>
      <c r="OV25" s="182"/>
      <c r="OW25" s="182"/>
      <c r="OX25" s="182"/>
      <c r="OY25" s="182"/>
      <c r="OZ25" s="182"/>
      <c r="PA25" s="182"/>
      <c r="PB25" s="182"/>
      <c r="PC25" s="182"/>
      <c r="PD25" s="182"/>
      <c r="PE25" s="182"/>
      <c r="PF25" s="182"/>
      <c r="PG25" s="182"/>
      <c r="PH25" s="182"/>
      <c r="PI25" s="182"/>
      <c r="PJ25" s="182"/>
      <c r="PK25" s="182"/>
      <c r="PL25" s="182"/>
      <c r="PM25" s="182"/>
      <c r="PN25" s="182"/>
      <c r="PO25" s="182"/>
      <c r="PP25" s="182"/>
      <c r="PQ25" s="182"/>
      <c r="PR25" s="182"/>
      <c r="PS25" s="182"/>
      <c r="PT25" s="182"/>
      <c r="PU25" s="182"/>
      <c r="PV25" s="182"/>
      <c r="PW25" s="182"/>
      <c r="PX25" s="182"/>
      <c r="PY25" s="182"/>
      <c r="PZ25" s="182"/>
      <c r="QA25" s="182"/>
      <c r="QB25" s="182"/>
      <c r="QC25" s="182"/>
      <c r="QD25" s="182"/>
      <c r="QE25" s="182"/>
      <c r="QF25" s="182"/>
      <c r="QG25" s="182"/>
      <c r="QH25" s="182"/>
      <c r="QI25" s="182"/>
      <c r="QJ25" s="182"/>
      <c r="QK25" s="182"/>
      <c r="QL25" s="182"/>
      <c r="QM25" s="182"/>
      <c r="QN25" s="182"/>
      <c r="QO25" s="182"/>
      <c r="QP25" s="182"/>
      <c r="QQ25" s="182"/>
      <c r="QR25" s="182"/>
      <c r="QS25" s="182"/>
      <c r="QT25" s="182"/>
      <c r="QU25" s="182"/>
      <c r="QV25" s="182"/>
      <c r="QW25" s="182"/>
      <c r="QX25" s="182"/>
      <c r="QY25" s="182"/>
      <c r="QZ25" s="182"/>
      <c r="RA25" s="182"/>
      <c r="RB25" s="182"/>
      <c r="RC25" s="182"/>
      <c r="RD25" s="182"/>
      <c r="RE25" s="182"/>
      <c r="RF25" s="182"/>
      <c r="RG25" s="182"/>
      <c r="RH25" s="182"/>
      <c r="RI25" s="182"/>
      <c r="RJ25" s="182"/>
      <c r="RK25" s="182"/>
      <c r="RL25" s="182"/>
      <c r="RM25" s="182"/>
      <c r="RN25" s="182"/>
      <c r="RO25" s="182"/>
      <c r="RP25" s="182"/>
      <c r="RQ25" s="182"/>
      <c r="RR25" s="182"/>
      <c r="RS25" s="182"/>
      <c r="RT25" s="182"/>
      <c r="RU25" s="182"/>
      <c r="RV25" s="182"/>
      <c r="RW25" s="182"/>
      <c r="RX25" s="182"/>
      <c r="RY25" s="182"/>
      <c r="RZ25" s="182"/>
      <c r="SA25" s="182"/>
      <c r="SB25" s="182"/>
      <c r="SC25" s="182"/>
      <c r="SD25" s="182"/>
      <c r="SE25" s="182"/>
      <c r="SF25" s="182"/>
      <c r="SG25" s="182"/>
      <c r="SH25" s="182"/>
      <c r="SI25" s="182"/>
      <c r="SJ25" s="182"/>
      <c r="SK25" s="182"/>
      <c r="SL25" s="182"/>
      <c r="SM25" s="182"/>
      <c r="SN25" s="182"/>
      <c r="SO25" s="182"/>
      <c r="SP25" s="182"/>
      <c r="SQ25" s="182"/>
      <c r="SR25" s="182"/>
      <c r="SS25" s="182"/>
      <c r="ST25" s="182"/>
      <c r="SU25" s="182"/>
      <c r="SV25" s="182"/>
      <c r="SW25" s="182"/>
      <c r="SX25" s="182"/>
      <c r="SY25" s="182"/>
      <c r="SZ25" s="182"/>
      <c r="TA25" s="182"/>
      <c r="TB25" s="182"/>
      <c r="TC25" s="182"/>
      <c r="TD25" s="182"/>
      <c r="TE25" s="182"/>
      <c r="TF25" s="182"/>
      <c r="TG25" s="182"/>
      <c r="TH25" s="182"/>
      <c r="TI25" s="182"/>
      <c r="TJ25" s="182"/>
      <c r="TK25" s="182"/>
      <c r="TL25" s="182"/>
      <c r="TM25" s="182"/>
      <c r="TN25" s="182"/>
      <c r="TO25" s="182"/>
      <c r="TP25" s="182"/>
      <c r="TQ25" s="182"/>
      <c r="TR25" s="182"/>
      <c r="TS25" s="182"/>
      <c r="TT25" s="182"/>
      <c r="TU25" s="182"/>
      <c r="TV25" s="182"/>
      <c r="TW25" s="182"/>
      <c r="TX25" s="182"/>
      <c r="TY25" s="182"/>
      <c r="TZ25" s="182"/>
      <c r="UA25" s="182"/>
      <c r="UB25" s="182"/>
      <c r="UC25" s="182"/>
      <c r="UD25" s="182"/>
      <c r="UE25" s="182"/>
      <c r="UF25" s="182"/>
      <c r="UG25" s="182"/>
      <c r="UH25" s="182"/>
      <c r="UI25" s="182"/>
      <c r="UJ25" s="182"/>
      <c r="UK25" s="182"/>
      <c r="UL25" s="182"/>
      <c r="UM25" s="182"/>
      <c r="UN25" s="182"/>
      <c r="UO25" s="182"/>
      <c r="UP25" s="182"/>
      <c r="UQ25" s="182"/>
      <c r="UR25" s="182"/>
      <c r="US25" s="182"/>
      <c r="UT25" s="182"/>
      <c r="UU25" s="182"/>
      <c r="UV25" s="182"/>
      <c r="UW25" s="182"/>
      <c r="UX25" s="182"/>
      <c r="UY25" s="182"/>
      <c r="UZ25" s="182"/>
      <c r="VA25" s="182"/>
      <c r="VB25" s="182"/>
      <c r="VC25" s="182"/>
      <c r="VD25" s="182"/>
      <c r="VE25" s="182"/>
      <c r="VF25" s="182"/>
      <c r="VG25" s="182"/>
      <c r="VH25" s="182"/>
      <c r="VI25" s="182"/>
      <c r="VJ25" s="182"/>
      <c r="VK25" s="182"/>
      <c r="VL25" s="182"/>
      <c r="VM25" s="182"/>
      <c r="VN25" s="182"/>
      <c r="VO25" s="182"/>
      <c r="VP25" s="182"/>
      <c r="VQ25" s="182"/>
      <c r="VR25" s="182"/>
      <c r="VS25" s="182"/>
      <c r="VT25" s="182"/>
      <c r="VU25" s="182"/>
      <c r="VV25" s="182"/>
      <c r="VW25" s="182"/>
      <c r="VX25" s="182"/>
      <c r="VY25" s="182"/>
      <c r="VZ25" s="182"/>
      <c r="WA25" s="182"/>
      <c r="WB25" s="182"/>
      <c r="WC25" s="182"/>
      <c r="WD25" s="182"/>
      <c r="WE25" s="182"/>
      <c r="WF25" s="182"/>
      <c r="WG25" s="182"/>
      <c r="WH25" s="182"/>
      <c r="WI25" s="182"/>
      <c r="WJ25" s="182"/>
      <c r="WK25" s="182"/>
      <c r="WL25" s="182"/>
      <c r="WM25" s="182"/>
      <c r="WN25" s="182"/>
      <c r="WO25" s="182"/>
      <c r="WP25" s="182"/>
      <c r="WQ25" s="182"/>
      <c r="WR25" s="182"/>
      <c r="WS25" s="182"/>
      <c r="WT25" s="182"/>
      <c r="WU25" s="182"/>
      <c r="WV25" s="182"/>
      <c r="WW25" s="182"/>
      <c r="WX25" s="182"/>
      <c r="WY25" s="182"/>
      <c r="WZ25" s="182"/>
      <c r="XA25" s="182"/>
      <c r="XB25" s="182"/>
      <c r="XC25" s="182"/>
      <c r="XD25" s="182"/>
      <c r="XE25" s="182"/>
      <c r="XF25" s="182"/>
      <c r="XG25" s="182"/>
      <c r="XH25" s="182"/>
      <c r="XI25" s="182"/>
      <c r="XJ25" s="182"/>
      <c r="XK25" s="182"/>
      <c r="XL25" s="182"/>
      <c r="XM25" s="182"/>
      <c r="XN25" s="182"/>
      <c r="XO25" s="182"/>
      <c r="XP25" s="182"/>
      <c r="XQ25" s="182"/>
      <c r="XR25" s="182"/>
      <c r="XS25" s="182"/>
      <c r="XT25" s="182"/>
      <c r="XU25" s="182"/>
      <c r="XV25" s="182"/>
      <c r="XW25" s="182"/>
      <c r="XX25" s="182"/>
      <c r="XY25" s="182"/>
      <c r="XZ25" s="182"/>
      <c r="YA25" s="182"/>
      <c r="YB25" s="182"/>
      <c r="YC25" s="182"/>
      <c r="YD25" s="182"/>
      <c r="YE25" s="182"/>
      <c r="YF25" s="182"/>
      <c r="YG25" s="182"/>
      <c r="YH25" s="182"/>
      <c r="YI25" s="182"/>
      <c r="YJ25" s="182"/>
      <c r="YK25" s="182"/>
      <c r="YL25" s="182"/>
      <c r="YM25" s="182"/>
      <c r="YN25" s="182"/>
      <c r="YO25" s="182"/>
      <c r="YP25" s="182"/>
      <c r="YQ25" s="182"/>
      <c r="YR25" s="182"/>
      <c r="YS25" s="182"/>
      <c r="YT25" s="182"/>
      <c r="YU25" s="182"/>
      <c r="YV25" s="182"/>
      <c r="YW25" s="182"/>
      <c r="YX25" s="182"/>
      <c r="YY25" s="182"/>
      <c r="YZ25" s="182"/>
      <c r="ZA25" s="182"/>
      <c r="ZB25" s="182"/>
      <c r="ZC25" s="182"/>
      <c r="ZD25" s="182"/>
      <c r="ZE25" s="182"/>
      <c r="ZF25" s="182"/>
      <c r="ZG25" s="182"/>
      <c r="ZH25" s="182"/>
      <c r="ZI25" s="182"/>
      <c r="ZJ25" s="182"/>
      <c r="ZK25" s="182"/>
      <c r="ZL25" s="182"/>
      <c r="ZM25" s="182"/>
      <c r="ZN25" s="182"/>
      <c r="ZO25" s="182"/>
      <c r="ZP25" s="182"/>
      <c r="ZQ25" s="182"/>
      <c r="ZR25" s="182"/>
      <c r="ZS25" s="182"/>
      <c r="ZT25" s="182"/>
      <c r="ZU25" s="182"/>
      <c r="ZV25" s="182"/>
      <c r="ZW25" s="182"/>
      <c r="ZX25" s="182"/>
      <c r="ZY25" s="182"/>
      <c r="ZZ25" s="182"/>
      <c r="AAA25" s="182"/>
      <c r="AAB25" s="182"/>
      <c r="AAC25" s="182"/>
      <c r="AAD25" s="182"/>
      <c r="AAE25" s="182"/>
      <c r="AAF25" s="182"/>
      <c r="AAG25" s="182"/>
      <c r="AAH25" s="182"/>
      <c r="AAI25" s="182"/>
      <c r="AAJ25" s="182"/>
      <c r="AAK25" s="182"/>
      <c r="AAL25" s="182"/>
      <c r="AAM25" s="182"/>
      <c r="AAN25" s="182"/>
      <c r="AAO25" s="182"/>
      <c r="AAP25" s="182"/>
      <c r="AAQ25" s="182"/>
      <c r="AAR25" s="182"/>
      <c r="AAS25" s="182"/>
      <c r="AAT25" s="182"/>
      <c r="AAU25" s="182"/>
      <c r="AAV25" s="182"/>
      <c r="AAW25" s="182"/>
      <c r="AAX25" s="182"/>
      <c r="AAY25" s="182"/>
      <c r="AAZ25" s="182"/>
      <c r="ABA25" s="182"/>
      <c r="ABB25" s="182"/>
      <c r="ABC25" s="182"/>
      <c r="ABD25" s="182"/>
      <c r="ABE25" s="182"/>
      <c r="ABF25" s="182"/>
      <c r="ABG25" s="182"/>
      <c r="ABH25" s="182"/>
      <c r="ABI25" s="182"/>
      <c r="ABJ25" s="182"/>
      <c r="ABK25" s="182"/>
      <c r="ABL25" s="182"/>
      <c r="ABM25" s="182"/>
      <c r="ABN25" s="182"/>
      <c r="ABO25" s="182"/>
      <c r="ABP25" s="182"/>
      <c r="ABQ25" s="182"/>
      <c r="ABR25" s="182"/>
      <c r="ABS25" s="182"/>
      <c r="ABT25" s="182"/>
      <c r="ABU25" s="182"/>
      <c r="ABV25" s="182"/>
      <c r="ABW25" s="182"/>
      <c r="ABX25" s="182"/>
      <c r="ABY25" s="182"/>
      <c r="ABZ25" s="182"/>
      <c r="ACA25" s="182"/>
      <c r="ACB25" s="182"/>
      <c r="ACC25" s="182"/>
      <c r="ACD25" s="182"/>
      <c r="ACE25" s="182"/>
      <c r="ACF25" s="182"/>
      <c r="ACG25" s="182"/>
      <c r="ACH25" s="182"/>
      <c r="ACI25" s="182"/>
      <c r="ACJ25" s="182"/>
      <c r="ACK25" s="182"/>
      <c r="ACL25" s="182"/>
      <c r="ACM25" s="182"/>
      <c r="ACN25" s="182"/>
      <c r="ACO25" s="182"/>
      <c r="ACP25" s="182"/>
      <c r="ACQ25" s="182"/>
      <c r="ACR25" s="182"/>
      <c r="ACS25" s="182"/>
      <c r="ACT25" s="182"/>
      <c r="ACU25" s="182"/>
      <c r="ACV25" s="182"/>
      <c r="ACW25" s="182"/>
      <c r="ACX25" s="182"/>
      <c r="ACY25" s="182"/>
      <c r="ACZ25" s="182"/>
      <c r="ADA25" s="182"/>
      <c r="ADB25" s="182"/>
      <c r="ADC25" s="182"/>
      <c r="ADD25" s="182"/>
      <c r="ADE25" s="182"/>
      <c r="ADF25" s="182"/>
      <c r="ADG25" s="182"/>
      <c r="ADH25" s="182"/>
      <c r="ADI25" s="182"/>
      <c r="ADJ25" s="182"/>
      <c r="ADK25" s="182"/>
      <c r="ADL25" s="182"/>
      <c r="ADM25" s="182"/>
      <c r="ADN25" s="182"/>
      <c r="ADO25" s="182"/>
      <c r="ADP25" s="182"/>
      <c r="ADQ25" s="182"/>
      <c r="ADR25" s="182"/>
      <c r="ADS25" s="182"/>
      <c r="ADT25" s="182"/>
      <c r="ADU25" s="182"/>
      <c r="ADV25" s="182"/>
      <c r="ADW25" s="182"/>
      <c r="ADX25" s="182"/>
      <c r="ADY25" s="182"/>
      <c r="ADZ25" s="182"/>
      <c r="AEA25" s="182"/>
      <c r="AEB25" s="182"/>
      <c r="AEC25" s="182"/>
      <c r="AED25" s="182"/>
      <c r="AEE25" s="182"/>
      <c r="AEF25" s="182"/>
      <c r="AEG25" s="182"/>
      <c r="AEH25" s="182"/>
      <c r="AEI25" s="182"/>
      <c r="AEJ25" s="182"/>
      <c r="AEK25" s="182"/>
      <c r="AEL25" s="182"/>
      <c r="AEM25" s="182"/>
      <c r="AEN25" s="182"/>
      <c r="AEO25" s="182"/>
      <c r="AEP25" s="182"/>
      <c r="AEQ25" s="182"/>
      <c r="AER25" s="182"/>
      <c r="AES25" s="182"/>
      <c r="AET25" s="182"/>
      <c r="AEU25" s="182"/>
      <c r="AEV25" s="182"/>
      <c r="AEW25" s="182"/>
      <c r="AEX25" s="182"/>
      <c r="AEY25" s="182"/>
      <c r="AEZ25" s="182"/>
      <c r="AFA25" s="182"/>
      <c r="AFB25" s="182"/>
      <c r="AFC25" s="182"/>
      <c r="AFD25" s="182"/>
      <c r="AFE25" s="182"/>
      <c r="AFF25" s="182"/>
      <c r="AFG25" s="182"/>
      <c r="AFH25" s="182"/>
      <c r="AFI25" s="182"/>
      <c r="AFJ25" s="182"/>
      <c r="AFK25" s="182"/>
      <c r="AFL25" s="182"/>
      <c r="AFM25" s="182"/>
      <c r="AFN25" s="182"/>
      <c r="AFO25" s="182"/>
      <c r="AFP25" s="182"/>
      <c r="AFQ25" s="182"/>
      <c r="AFR25" s="182"/>
      <c r="AFS25" s="182"/>
      <c r="AFT25" s="182"/>
      <c r="AFU25" s="182"/>
      <c r="AFV25" s="182"/>
      <c r="AFW25" s="182"/>
      <c r="AFX25" s="182"/>
      <c r="AFY25" s="182"/>
      <c r="AFZ25" s="182"/>
      <c r="AGA25" s="182"/>
      <c r="AGB25" s="182"/>
      <c r="AGC25" s="182"/>
      <c r="AGD25" s="182"/>
      <c r="AGE25" s="182"/>
      <c r="AGF25" s="182"/>
      <c r="AGG25" s="182"/>
      <c r="AGH25" s="182"/>
      <c r="AGI25" s="182"/>
      <c r="AGJ25" s="182"/>
      <c r="AGK25" s="182"/>
      <c r="AGL25" s="182"/>
      <c r="AGM25" s="182"/>
      <c r="AGN25" s="182"/>
      <c r="AGO25" s="182"/>
      <c r="AGP25" s="182"/>
      <c r="AGQ25" s="182"/>
      <c r="AGR25" s="182"/>
      <c r="AGS25" s="182"/>
      <c r="AGT25" s="182"/>
      <c r="AGU25" s="182"/>
      <c r="AGV25" s="182"/>
      <c r="AGW25" s="182"/>
      <c r="AGX25" s="182"/>
      <c r="AGY25" s="182"/>
      <c r="AGZ25" s="182"/>
      <c r="AHA25" s="182"/>
      <c r="AHB25" s="182"/>
      <c r="AHC25" s="182"/>
      <c r="AHD25" s="182"/>
      <c r="AHE25" s="182"/>
      <c r="AHF25" s="182"/>
      <c r="AHG25" s="182"/>
      <c r="AHH25" s="182"/>
      <c r="AHI25" s="182"/>
      <c r="AHJ25" s="182"/>
      <c r="AHK25" s="182"/>
      <c r="AHL25" s="182"/>
      <c r="AHM25" s="182"/>
      <c r="AHN25" s="182"/>
      <c r="AHO25" s="182"/>
      <c r="AHP25" s="182"/>
      <c r="AHQ25" s="182"/>
      <c r="AHR25" s="182"/>
      <c r="AHS25" s="182"/>
      <c r="AHT25" s="182"/>
      <c r="AHU25" s="182"/>
      <c r="AHV25" s="182"/>
      <c r="AHW25" s="182"/>
      <c r="AHX25" s="182"/>
      <c r="AHY25" s="182"/>
      <c r="AHZ25" s="182"/>
      <c r="AIA25" s="182"/>
      <c r="AIB25" s="182"/>
      <c r="AIC25" s="182"/>
      <c r="AID25" s="182"/>
      <c r="AIE25" s="182"/>
      <c r="AIF25" s="182"/>
      <c r="AIG25" s="182"/>
      <c r="AIH25" s="182"/>
      <c r="AII25" s="182"/>
      <c r="AIJ25" s="182"/>
      <c r="AIK25" s="182"/>
      <c r="AIL25" s="182"/>
      <c r="AIM25" s="182"/>
      <c r="AIN25" s="182"/>
      <c r="AIO25" s="182"/>
      <c r="AIP25" s="182"/>
      <c r="AIQ25" s="182"/>
      <c r="AIR25" s="182"/>
      <c r="AIS25" s="182"/>
      <c r="AIT25" s="182"/>
      <c r="AIU25" s="182"/>
      <c r="AIV25" s="182"/>
      <c r="AIW25" s="182"/>
      <c r="AIX25" s="182"/>
      <c r="AIY25" s="182"/>
      <c r="AIZ25" s="182"/>
      <c r="AJA25" s="182"/>
      <c r="AJB25" s="182"/>
      <c r="AJC25" s="182"/>
      <c r="AJD25" s="182"/>
      <c r="AJE25" s="182"/>
      <c r="AJF25" s="182"/>
      <c r="AJG25" s="182"/>
      <c r="AJH25" s="182"/>
      <c r="AJI25" s="182"/>
      <c r="AJJ25" s="182"/>
      <c r="AJK25" s="182"/>
      <c r="AJL25" s="182"/>
      <c r="AJM25" s="182"/>
      <c r="AJN25" s="182"/>
      <c r="AJO25" s="182"/>
      <c r="AJP25" s="182"/>
      <c r="AJQ25" s="182"/>
      <c r="AJR25" s="182"/>
      <c r="AJS25" s="182"/>
      <c r="AJT25" s="182"/>
      <c r="AJU25" s="182"/>
      <c r="AJV25" s="182"/>
      <c r="AJW25" s="182"/>
      <c r="AJX25" s="182"/>
      <c r="AJY25" s="182"/>
      <c r="AJZ25" s="182"/>
      <c r="AKA25" s="182"/>
      <c r="AKB25" s="182"/>
      <c r="AKC25" s="182"/>
      <c r="AKD25" s="182"/>
      <c r="AKE25" s="182"/>
      <c r="AKF25" s="182"/>
      <c r="AKG25" s="182"/>
      <c r="AKH25" s="182"/>
      <c r="AKI25" s="182"/>
      <c r="AKJ25" s="182"/>
      <c r="AKK25" s="182"/>
      <c r="AKL25" s="182"/>
      <c r="AKM25" s="182"/>
      <c r="AKN25" s="182"/>
      <c r="AKO25" s="182"/>
      <c r="AKP25" s="182"/>
      <c r="AKQ25" s="182"/>
      <c r="AKR25" s="182"/>
      <c r="AKS25" s="182"/>
      <c r="AKT25" s="182"/>
      <c r="AKU25" s="182"/>
      <c r="AKV25" s="182"/>
      <c r="AKW25" s="182"/>
      <c r="AKX25" s="182"/>
      <c r="AKY25" s="182"/>
      <c r="AKZ25" s="182"/>
      <c r="ALA25" s="182"/>
      <c r="ALB25" s="182"/>
      <c r="ALC25" s="182"/>
      <c r="ALD25" s="182"/>
      <c r="ALE25" s="182"/>
      <c r="ALF25" s="182"/>
      <c r="ALG25" s="182"/>
      <c r="ALH25" s="182"/>
      <c r="ALI25" s="182"/>
      <c r="ALJ25" s="182"/>
      <c r="ALK25" s="182"/>
      <c r="ALL25" s="182"/>
      <c r="ALM25" s="182"/>
      <c r="ALN25" s="182"/>
      <c r="ALO25" s="182"/>
      <c r="ALP25" s="182"/>
      <c r="ALQ25" s="182"/>
      <c r="ALR25" s="182"/>
    </row>
    <row r="26" spans="1:1006" s="183" customFormat="1" x14ac:dyDescent="0.25">
      <c r="A26" s="15"/>
      <c r="B26" s="19" t="s">
        <v>25</v>
      </c>
      <c r="C26" s="18">
        <f>'1.Cálculo de Cuota'!C24</f>
        <v>240</v>
      </c>
      <c r="D26" s="18">
        <f>'1.Cálculo de Cuota'!D24</f>
        <v>270</v>
      </c>
      <c r="E26" s="18">
        <f>'1.Cálculo de Cuota'!E24</f>
        <v>180</v>
      </c>
      <c r="F26" s="18">
        <f>'1.Cálculo de Cuota'!F24</f>
        <v>0</v>
      </c>
      <c r="G26" s="18">
        <f>'1.Cálculo de Cuota'!G24</f>
        <v>0</v>
      </c>
      <c r="H26" s="18">
        <f>'1.Cálculo de Cuota'!H24</f>
        <v>0</v>
      </c>
      <c r="I26" s="18">
        <f>'1.Cálculo de Cuota'!I24</f>
        <v>0</v>
      </c>
      <c r="J26" s="18">
        <f>'1.Cálculo de Cuota'!J24</f>
        <v>0</v>
      </c>
      <c r="K26" s="18">
        <f>'1.Cálculo de Cuota'!K24</f>
        <v>0</v>
      </c>
      <c r="L26" s="18">
        <f>'1.Cálculo de Cuota'!L24</f>
        <v>0</v>
      </c>
      <c r="M26" s="18">
        <f>'1.Cálculo de Cuota'!M24</f>
        <v>0</v>
      </c>
      <c r="N26" s="18">
        <f>'1.Cálculo de Cuota'!N24</f>
        <v>0</v>
      </c>
      <c r="O26" s="18">
        <f>'1.Cálculo de Cuota'!O24</f>
        <v>0</v>
      </c>
      <c r="P26" s="18">
        <f>'1.Cálculo de Cuota'!P24</f>
        <v>0</v>
      </c>
      <c r="Q26" s="18">
        <f>'1.Cálculo de Cuota'!Q24</f>
        <v>0</v>
      </c>
      <c r="R26" s="18">
        <f>'1.Cálculo de Cuota'!R24</f>
        <v>0</v>
      </c>
      <c r="S26" s="18">
        <f>'1.Cálculo de Cuota'!S24</f>
        <v>0</v>
      </c>
      <c r="T26" s="18">
        <f>'1.Cálculo de Cuota'!T24</f>
        <v>0</v>
      </c>
      <c r="U26" s="18">
        <f>'1.Cálculo de Cuota'!U24</f>
        <v>0</v>
      </c>
      <c r="V26" s="18">
        <f>'1.Cálculo de Cuota'!V24</f>
        <v>0</v>
      </c>
      <c r="W26" s="18">
        <f>'1.Cálculo de Cuota'!W24</f>
        <v>0</v>
      </c>
      <c r="X26" s="18">
        <f>'1.Cálculo de Cuota'!X24</f>
        <v>0</v>
      </c>
      <c r="Y26" s="18">
        <f>'1.Cálculo de Cuota'!Y24</f>
        <v>0</v>
      </c>
      <c r="Z26" s="18">
        <f>'1.Cálculo de Cuota'!Z24</f>
        <v>0</v>
      </c>
      <c r="AA26" s="18">
        <f>'1.Cálculo de Cuota'!AA24</f>
        <v>0</v>
      </c>
      <c r="AB26" s="18">
        <f>'1.Cálculo de Cuota'!AB24</f>
        <v>0</v>
      </c>
      <c r="AC26" s="18">
        <f>'1.Cálculo de Cuota'!AC24</f>
        <v>0</v>
      </c>
      <c r="AD26" s="18">
        <f>'1.Cálculo de Cuota'!AD24</f>
        <v>0</v>
      </c>
      <c r="AE26" s="18">
        <f>'1.Cálculo de Cuota'!AE24</f>
        <v>0</v>
      </c>
      <c r="AF26" s="18">
        <f>'1.Cálculo de Cuota'!AF24</f>
        <v>0</v>
      </c>
      <c r="AG26" s="18">
        <f>'1.Cálculo de Cuota'!AG24</f>
        <v>0</v>
      </c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2"/>
      <c r="DE26" s="182"/>
      <c r="DF26" s="182"/>
      <c r="DG26" s="182"/>
      <c r="DH26" s="182"/>
      <c r="DI26" s="182"/>
      <c r="DJ26" s="182"/>
      <c r="DK26" s="182"/>
      <c r="DL26" s="182"/>
      <c r="DM26" s="182"/>
      <c r="DN26" s="182"/>
      <c r="DO26" s="182"/>
      <c r="DP26" s="182"/>
      <c r="DQ26" s="182"/>
      <c r="DR26" s="182"/>
      <c r="DS26" s="182"/>
      <c r="DT26" s="182"/>
      <c r="DU26" s="182"/>
      <c r="DV26" s="182"/>
      <c r="DW26" s="182"/>
      <c r="DX26" s="182"/>
      <c r="DY26" s="182"/>
      <c r="DZ26" s="182"/>
      <c r="EA26" s="182"/>
      <c r="EB26" s="182"/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  <c r="FW26" s="182"/>
      <c r="FX26" s="182"/>
      <c r="FY26" s="182"/>
      <c r="FZ26" s="182"/>
      <c r="GA26" s="182"/>
      <c r="GB26" s="182"/>
      <c r="GC26" s="182"/>
      <c r="GD26" s="182"/>
      <c r="GE26" s="182"/>
      <c r="GF26" s="182"/>
      <c r="GG26" s="182"/>
      <c r="GH26" s="182"/>
      <c r="GI26" s="182"/>
      <c r="GJ26" s="182"/>
      <c r="GK26" s="182"/>
      <c r="GL26" s="182"/>
      <c r="GM26" s="182"/>
      <c r="GN26" s="182"/>
      <c r="GO26" s="182"/>
      <c r="GP26" s="182"/>
      <c r="GQ26" s="182"/>
      <c r="GR26" s="182"/>
      <c r="GS26" s="182"/>
      <c r="GT26" s="182"/>
      <c r="GU26" s="182"/>
      <c r="GV26" s="182"/>
      <c r="GW26" s="182"/>
      <c r="GX26" s="182"/>
      <c r="GY26" s="182"/>
      <c r="GZ26" s="182"/>
      <c r="HA26" s="182"/>
      <c r="HB26" s="182"/>
      <c r="HC26" s="182"/>
      <c r="HD26" s="182"/>
      <c r="HE26" s="182"/>
      <c r="HF26" s="182"/>
      <c r="HG26" s="182"/>
      <c r="HH26" s="182"/>
      <c r="HI26" s="182"/>
      <c r="HJ26" s="182"/>
      <c r="HK26" s="182"/>
      <c r="HL26" s="182"/>
      <c r="HM26" s="182"/>
      <c r="HN26" s="182"/>
      <c r="HO26" s="182"/>
      <c r="HP26" s="182"/>
      <c r="HQ26" s="182"/>
      <c r="HR26" s="182"/>
      <c r="HS26" s="182"/>
      <c r="HT26" s="182"/>
      <c r="HU26" s="182"/>
      <c r="HV26" s="182"/>
      <c r="HW26" s="182"/>
      <c r="HX26" s="182"/>
      <c r="HY26" s="182"/>
      <c r="HZ26" s="182"/>
      <c r="IA26" s="182"/>
      <c r="IB26" s="182"/>
      <c r="IC26" s="182"/>
      <c r="ID26" s="182"/>
      <c r="IE26" s="182"/>
      <c r="IF26" s="182"/>
      <c r="IG26" s="182"/>
      <c r="IH26" s="182"/>
      <c r="II26" s="182"/>
      <c r="IJ26" s="182"/>
      <c r="IK26" s="182"/>
      <c r="IL26" s="182"/>
      <c r="IM26" s="182"/>
      <c r="IN26" s="182"/>
      <c r="IO26" s="182"/>
      <c r="IP26" s="182"/>
      <c r="IQ26" s="182"/>
      <c r="IR26" s="182"/>
      <c r="IS26" s="182"/>
      <c r="IT26" s="182"/>
      <c r="IU26" s="182"/>
      <c r="IV26" s="182"/>
      <c r="IW26" s="182"/>
      <c r="IX26" s="182"/>
      <c r="IY26" s="182"/>
      <c r="IZ26" s="182"/>
      <c r="JA26" s="182"/>
      <c r="JB26" s="182"/>
      <c r="JC26" s="182"/>
      <c r="JD26" s="182"/>
      <c r="JE26" s="182"/>
      <c r="JF26" s="182"/>
      <c r="JG26" s="182"/>
      <c r="JH26" s="182"/>
      <c r="JI26" s="182"/>
      <c r="JJ26" s="182"/>
      <c r="JK26" s="182"/>
      <c r="JL26" s="182"/>
      <c r="JM26" s="182"/>
      <c r="JN26" s="182"/>
      <c r="JO26" s="182"/>
      <c r="JP26" s="182"/>
      <c r="JQ26" s="182"/>
      <c r="JR26" s="182"/>
      <c r="JS26" s="182"/>
      <c r="JT26" s="182"/>
      <c r="JU26" s="182"/>
      <c r="JV26" s="182"/>
      <c r="JW26" s="182"/>
      <c r="JX26" s="182"/>
      <c r="JY26" s="182"/>
      <c r="JZ26" s="182"/>
      <c r="KA26" s="182"/>
      <c r="KB26" s="182"/>
      <c r="KC26" s="182"/>
      <c r="KD26" s="182"/>
      <c r="KE26" s="182"/>
      <c r="KF26" s="182"/>
      <c r="KG26" s="182"/>
      <c r="KH26" s="182"/>
      <c r="KI26" s="182"/>
      <c r="KJ26" s="182"/>
      <c r="KK26" s="182"/>
      <c r="KL26" s="182"/>
      <c r="KM26" s="182"/>
      <c r="KN26" s="182"/>
      <c r="KO26" s="182"/>
      <c r="KP26" s="182"/>
      <c r="KQ26" s="182"/>
      <c r="KR26" s="182"/>
      <c r="KS26" s="182"/>
      <c r="KT26" s="182"/>
      <c r="KU26" s="182"/>
      <c r="KV26" s="182"/>
      <c r="KW26" s="182"/>
      <c r="KX26" s="182"/>
      <c r="KY26" s="182"/>
      <c r="KZ26" s="182"/>
      <c r="LA26" s="182"/>
      <c r="LB26" s="182"/>
      <c r="LC26" s="182"/>
      <c r="LD26" s="182"/>
      <c r="LE26" s="182"/>
      <c r="LF26" s="182"/>
      <c r="LG26" s="182"/>
      <c r="LH26" s="182"/>
      <c r="LI26" s="182"/>
      <c r="LJ26" s="182"/>
      <c r="LK26" s="182"/>
      <c r="LL26" s="182"/>
      <c r="LM26" s="182"/>
      <c r="LN26" s="182"/>
      <c r="LO26" s="182"/>
      <c r="LP26" s="182"/>
      <c r="LQ26" s="182"/>
      <c r="LR26" s="182"/>
      <c r="LS26" s="182"/>
      <c r="LT26" s="182"/>
      <c r="LU26" s="182"/>
      <c r="LV26" s="182"/>
      <c r="LW26" s="182"/>
      <c r="LX26" s="182"/>
      <c r="LY26" s="182"/>
      <c r="LZ26" s="182"/>
      <c r="MA26" s="182"/>
      <c r="MB26" s="182"/>
      <c r="MC26" s="182"/>
      <c r="MD26" s="182"/>
      <c r="ME26" s="182"/>
      <c r="MF26" s="182"/>
      <c r="MG26" s="182"/>
      <c r="MH26" s="182"/>
      <c r="MI26" s="182"/>
      <c r="MJ26" s="182"/>
      <c r="MK26" s="182"/>
      <c r="ML26" s="182"/>
      <c r="MM26" s="182"/>
      <c r="MN26" s="182"/>
      <c r="MO26" s="182"/>
      <c r="MP26" s="182"/>
      <c r="MQ26" s="182"/>
      <c r="MR26" s="182"/>
      <c r="MS26" s="182"/>
      <c r="MT26" s="182"/>
      <c r="MU26" s="182"/>
      <c r="MV26" s="182"/>
      <c r="MW26" s="182"/>
      <c r="MX26" s="182"/>
      <c r="MY26" s="182"/>
      <c r="MZ26" s="182"/>
      <c r="NA26" s="182"/>
      <c r="NB26" s="182"/>
      <c r="NC26" s="182"/>
      <c r="ND26" s="182"/>
      <c r="NE26" s="182"/>
      <c r="NF26" s="182"/>
      <c r="NG26" s="182"/>
      <c r="NH26" s="182"/>
      <c r="NI26" s="182"/>
      <c r="NJ26" s="182"/>
      <c r="NK26" s="182"/>
      <c r="NL26" s="182"/>
      <c r="NM26" s="182"/>
      <c r="NN26" s="182"/>
      <c r="NO26" s="182"/>
      <c r="NP26" s="182"/>
      <c r="NQ26" s="182"/>
      <c r="NR26" s="182"/>
      <c r="NS26" s="182"/>
      <c r="NT26" s="182"/>
      <c r="NU26" s="182"/>
      <c r="NV26" s="182"/>
      <c r="NW26" s="182"/>
      <c r="NX26" s="182"/>
      <c r="NY26" s="182"/>
      <c r="NZ26" s="182"/>
      <c r="OA26" s="182"/>
      <c r="OB26" s="182"/>
      <c r="OC26" s="182"/>
      <c r="OD26" s="182"/>
      <c r="OE26" s="182"/>
      <c r="OF26" s="182"/>
      <c r="OG26" s="182"/>
      <c r="OH26" s="182"/>
      <c r="OI26" s="182"/>
      <c r="OJ26" s="182"/>
      <c r="OK26" s="182"/>
      <c r="OL26" s="182"/>
      <c r="OM26" s="182"/>
      <c r="ON26" s="182"/>
      <c r="OO26" s="182"/>
      <c r="OP26" s="182"/>
      <c r="OQ26" s="182"/>
      <c r="OR26" s="182"/>
      <c r="OS26" s="182"/>
      <c r="OT26" s="182"/>
      <c r="OU26" s="182"/>
      <c r="OV26" s="182"/>
      <c r="OW26" s="182"/>
      <c r="OX26" s="182"/>
      <c r="OY26" s="182"/>
      <c r="OZ26" s="182"/>
      <c r="PA26" s="182"/>
      <c r="PB26" s="182"/>
      <c r="PC26" s="182"/>
      <c r="PD26" s="182"/>
      <c r="PE26" s="182"/>
      <c r="PF26" s="182"/>
      <c r="PG26" s="182"/>
      <c r="PH26" s="182"/>
      <c r="PI26" s="182"/>
      <c r="PJ26" s="182"/>
      <c r="PK26" s="182"/>
      <c r="PL26" s="182"/>
      <c r="PM26" s="182"/>
      <c r="PN26" s="182"/>
      <c r="PO26" s="182"/>
      <c r="PP26" s="182"/>
      <c r="PQ26" s="182"/>
      <c r="PR26" s="182"/>
      <c r="PS26" s="182"/>
      <c r="PT26" s="182"/>
      <c r="PU26" s="182"/>
      <c r="PV26" s="182"/>
      <c r="PW26" s="182"/>
      <c r="PX26" s="182"/>
      <c r="PY26" s="182"/>
      <c r="PZ26" s="182"/>
      <c r="QA26" s="182"/>
      <c r="QB26" s="182"/>
      <c r="QC26" s="182"/>
      <c r="QD26" s="182"/>
      <c r="QE26" s="182"/>
      <c r="QF26" s="182"/>
      <c r="QG26" s="182"/>
      <c r="QH26" s="182"/>
      <c r="QI26" s="182"/>
      <c r="QJ26" s="182"/>
      <c r="QK26" s="182"/>
      <c r="QL26" s="182"/>
      <c r="QM26" s="182"/>
      <c r="QN26" s="182"/>
      <c r="QO26" s="182"/>
      <c r="QP26" s="182"/>
      <c r="QQ26" s="182"/>
      <c r="QR26" s="182"/>
      <c r="QS26" s="182"/>
      <c r="QT26" s="182"/>
      <c r="QU26" s="182"/>
      <c r="QV26" s="182"/>
      <c r="QW26" s="182"/>
      <c r="QX26" s="182"/>
      <c r="QY26" s="182"/>
      <c r="QZ26" s="182"/>
      <c r="RA26" s="182"/>
      <c r="RB26" s="182"/>
      <c r="RC26" s="182"/>
      <c r="RD26" s="182"/>
      <c r="RE26" s="182"/>
      <c r="RF26" s="182"/>
      <c r="RG26" s="182"/>
      <c r="RH26" s="182"/>
      <c r="RI26" s="182"/>
      <c r="RJ26" s="182"/>
      <c r="RK26" s="182"/>
      <c r="RL26" s="182"/>
      <c r="RM26" s="182"/>
      <c r="RN26" s="182"/>
      <c r="RO26" s="182"/>
      <c r="RP26" s="182"/>
      <c r="RQ26" s="182"/>
      <c r="RR26" s="182"/>
      <c r="RS26" s="182"/>
      <c r="RT26" s="182"/>
      <c r="RU26" s="182"/>
      <c r="RV26" s="182"/>
      <c r="RW26" s="182"/>
      <c r="RX26" s="182"/>
      <c r="RY26" s="182"/>
      <c r="RZ26" s="182"/>
      <c r="SA26" s="182"/>
      <c r="SB26" s="182"/>
      <c r="SC26" s="182"/>
      <c r="SD26" s="182"/>
      <c r="SE26" s="182"/>
      <c r="SF26" s="182"/>
      <c r="SG26" s="182"/>
      <c r="SH26" s="182"/>
      <c r="SI26" s="182"/>
      <c r="SJ26" s="182"/>
      <c r="SK26" s="182"/>
      <c r="SL26" s="182"/>
      <c r="SM26" s="182"/>
      <c r="SN26" s="182"/>
      <c r="SO26" s="182"/>
      <c r="SP26" s="182"/>
      <c r="SQ26" s="182"/>
      <c r="SR26" s="182"/>
      <c r="SS26" s="182"/>
      <c r="ST26" s="182"/>
      <c r="SU26" s="182"/>
      <c r="SV26" s="182"/>
      <c r="SW26" s="182"/>
      <c r="SX26" s="182"/>
      <c r="SY26" s="182"/>
      <c r="SZ26" s="182"/>
      <c r="TA26" s="182"/>
      <c r="TB26" s="182"/>
      <c r="TC26" s="182"/>
      <c r="TD26" s="182"/>
      <c r="TE26" s="182"/>
      <c r="TF26" s="182"/>
      <c r="TG26" s="182"/>
      <c r="TH26" s="182"/>
      <c r="TI26" s="182"/>
      <c r="TJ26" s="182"/>
      <c r="TK26" s="182"/>
      <c r="TL26" s="182"/>
      <c r="TM26" s="182"/>
      <c r="TN26" s="182"/>
      <c r="TO26" s="182"/>
      <c r="TP26" s="182"/>
      <c r="TQ26" s="182"/>
      <c r="TR26" s="182"/>
      <c r="TS26" s="182"/>
      <c r="TT26" s="182"/>
      <c r="TU26" s="182"/>
      <c r="TV26" s="182"/>
      <c r="TW26" s="182"/>
      <c r="TX26" s="182"/>
      <c r="TY26" s="182"/>
      <c r="TZ26" s="182"/>
      <c r="UA26" s="182"/>
      <c r="UB26" s="182"/>
      <c r="UC26" s="182"/>
      <c r="UD26" s="182"/>
      <c r="UE26" s="182"/>
      <c r="UF26" s="182"/>
      <c r="UG26" s="182"/>
      <c r="UH26" s="182"/>
      <c r="UI26" s="182"/>
      <c r="UJ26" s="182"/>
      <c r="UK26" s="182"/>
      <c r="UL26" s="182"/>
      <c r="UM26" s="182"/>
      <c r="UN26" s="182"/>
      <c r="UO26" s="182"/>
      <c r="UP26" s="182"/>
      <c r="UQ26" s="182"/>
      <c r="UR26" s="182"/>
      <c r="US26" s="182"/>
      <c r="UT26" s="182"/>
      <c r="UU26" s="182"/>
      <c r="UV26" s="182"/>
      <c r="UW26" s="182"/>
      <c r="UX26" s="182"/>
      <c r="UY26" s="182"/>
      <c r="UZ26" s="182"/>
      <c r="VA26" s="182"/>
      <c r="VB26" s="182"/>
      <c r="VC26" s="182"/>
      <c r="VD26" s="182"/>
      <c r="VE26" s="182"/>
      <c r="VF26" s="182"/>
      <c r="VG26" s="182"/>
      <c r="VH26" s="182"/>
      <c r="VI26" s="182"/>
      <c r="VJ26" s="182"/>
      <c r="VK26" s="182"/>
      <c r="VL26" s="182"/>
      <c r="VM26" s="182"/>
      <c r="VN26" s="182"/>
      <c r="VO26" s="182"/>
      <c r="VP26" s="182"/>
      <c r="VQ26" s="182"/>
      <c r="VR26" s="182"/>
      <c r="VS26" s="182"/>
      <c r="VT26" s="182"/>
      <c r="VU26" s="182"/>
      <c r="VV26" s="182"/>
      <c r="VW26" s="182"/>
      <c r="VX26" s="182"/>
      <c r="VY26" s="182"/>
      <c r="VZ26" s="182"/>
      <c r="WA26" s="182"/>
      <c r="WB26" s="182"/>
      <c r="WC26" s="182"/>
      <c r="WD26" s="182"/>
      <c r="WE26" s="182"/>
      <c r="WF26" s="182"/>
      <c r="WG26" s="182"/>
      <c r="WH26" s="182"/>
      <c r="WI26" s="182"/>
      <c r="WJ26" s="182"/>
      <c r="WK26" s="182"/>
      <c r="WL26" s="182"/>
      <c r="WM26" s="182"/>
      <c r="WN26" s="182"/>
      <c r="WO26" s="182"/>
      <c r="WP26" s="182"/>
      <c r="WQ26" s="182"/>
      <c r="WR26" s="182"/>
      <c r="WS26" s="182"/>
      <c r="WT26" s="182"/>
      <c r="WU26" s="182"/>
      <c r="WV26" s="182"/>
      <c r="WW26" s="182"/>
      <c r="WX26" s="182"/>
      <c r="WY26" s="182"/>
      <c r="WZ26" s="182"/>
      <c r="XA26" s="182"/>
      <c r="XB26" s="182"/>
      <c r="XC26" s="182"/>
      <c r="XD26" s="182"/>
      <c r="XE26" s="182"/>
      <c r="XF26" s="182"/>
      <c r="XG26" s="182"/>
      <c r="XH26" s="182"/>
      <c r="XI26" s="182"/>
      <c r="XJ26" s="182"/>
      <c r="XK26" s="182"/>
      <c r="XL26" s="182"/>
      <c r="XM26" s="182"/>
      <c r="XN26" s="182"/>
      <c r="XO26" s="182"/>
      <c r="XP26" s="182"/>
      <c r="XQ26" s="182"/>
      <c r="XR26" s="182"/>
      <c r="XS26" s="182"/>
      <c r="XT26" s="182"/>
      <c r="XU26" s="182"/>
      <c r="XV26" s="182"/>
      <c r="XW26" s="182"/>
      <c r="XX26" s="182"/>
      <c r="XY26" s="182"/>
      <c r="XZ26" s="182"/>
      <c r="YA26" s="182"/>
      <c r="YB26" s="182"/>
      <c r="YC26" s="182"/>
      <c r="YD26" s="182"/>
      <c r="YE26" s="182"/>
      <c r="YF26" s="182"/>
      <c r="YG26" s="182"/>
      <c r="YH26" s="182"/>
      <c r="YI26" s="182"/>
      <c r="YJ26" s="182"/>
      <c r="YK26" s="182"/>
      <c r="YL26" s="182"/>
      <c r="YM26" s="182"/>
      <c r="YN26" s="182"/>
      <c r="YO26" s="182"/>
      <c r="YP26" s="182"/>
      <c r="YQ26" s="182"/>
      <c r="YR26" s="182"/>
      <c r="YS26" s="182"/>
      <c r="YT26" s="182"/>
      <c r="YU26" s="182"/>
      <c r="YV26" s="182"/>
      <c r="YW26" s="182"/>
      <c r="YX26" s="182"/>
      <c r="YY26" s="182"/>
      <c r="YZ26" s="182"/>
      <c r="ZA26" s="182"/>
      <c r="ZB26" s="182"/>
      <c r="ZC26" s="182"/>
      <c r="ZD26" s="182"/>
      <c r="ZE26" s="182"/>
      <c r="ZF26" s="182"/>
      <c r="ZG26" s="182"/>
      <c r="ZH26" s="182"/>
      <c r="ZI26" s="182"/>
      <c r="ZJ26" s="182"/>
      <c r="ZK26" s="182"/>
      <c r="ZL26" s="182"/>
      <c r="ZM26" s="182"/>
      <c r="ZN26" s="182"/>
      <c r="ZO26" s="182"/>
      <c r="ZP26" s="182"/>
      <c r="ZQ26" s="182"/>
      <c r="ZR26" s="182"/>
      <c r="ZS26" s="182"/>
      <c r="ZT26" s="182"/>
      <c r="ZU26" s="182"/>
      <c r="ZV26" s="182"/>
      <c r="ZW26" s="182"/>
      <c r="ZX26" s="182"/>
      <c r="ZY26" s="182"/>
      <c r="ZZ26" s="182"/>
      <c r="AAA26" s="182"/>
      <c r="AAB26" s="182"/>
      <c r="AAC26" s="182"/>
      <c r="AAD26" s="182"/>
      <c r="AAE26" s="182"/>
      <c r="AAF26" s="182"/>
      <c r="AAG26" s="182"/>
      <c r="AAH26" s="182"/>
      <c r="AAI26" s="182"/>
      <c r="AAJ26" s="182"/>
      <c r="AAK26" s="182"/>
      <c r="AAL26" s="182"/>
      <c r="AAM26" s="182"/>
      <c r="AAN26" s="182"/>
      <c r="AAO26" s="182"/>
      <c r="AAP26" s="182"/>
      <c r="AAQ26" s="182"/>
      <c r="AAR26" s="182"/>
      <c r="AAS26" s="182"/>
      <c r="AAT26" s="182"/>
      <c r="AAU26" s="182"/>
      <c r="AAV26" s="182"/>
      <c r="AAW26" s="182"/>
      <c r="AAX26" s="182"/>
      <c r="AAY26" s="182"/>
      <c r="AAZ26" s="182"/>
      <c r="ABA26" s="182"/>
      <c r="ABB26" s="182"/>
      <c r="ABC26" s="182"/>
      <c r="ABD26" s="182"/>
      <c r="ABE26" s="182"/>
      <c r="ABF26" s="182"/>
      <c r="ABG26" s="182"/>
      <c r="ABH26" s="182"/>
      <c r="ABI26" s="182"/>
      <c r="ABJ26" s="182"/>
      <c r="ABK26" s="182"/>
      <c r="ABL26" s="182"/>
      <c r="ABM26" s="182"/>
      <c r="ABN26" s="182"/>
      <c r="ABO26" s="182"/>
      <c r="ABP26" s="182"/>
      <c r="ABQ26" s="182"/>
      <c r="ABR26" s="182"/>
      <c r="ABS26" s="182"/>
      <c r="ABT26" s="182"/>
      <c r="ABU26" s="182"/>
      <c r="ABV26" s="182"/>
      <c r="ABW26" s="182"/>
      <c r="ABX26" s="182"/>
      <c r="ABY26" s="182"/>
      <c r="ABZ26" s="182"/>
      <c r="ACA26" s="182"/>
      <c r="ACB26" s="182"/>
      <c r="ACC26" s="182"/>
      <c r="ACD26" s="182"/>
      <c r="ACE26" s="182"/>
      <c r="ACF26" s="182"/>
      <c r="ACG26" s="182"/>
      <c r="ACH26" s="182"/>
      <c r="ACI26" s="182"/>
      <c r="ACJ26" s="182"/>
      <c r="ACK26" s="182"/>
      <c r="ACL26" s="182"/>
      <c r="ACM26" s="182"/>
      <c r="ACN26" s="182"/>
      <c r="ACO26" s="182"/>
      <c r="ACP26" s="182"/>
      <c r="ACQ26" s="182"/>
      <c r="ACR26" s="182"/>
      <c r="ACS26" s="182"/>
      <c r="ACT26" s="182"/>
      <c r="ACU26" s="182"/>
      <c r="ACV26" s="182"/>
      <c r="ACW26" s="182"/>
      <c r="ACX26" s="182"/>
      <c r="ACY26" s="182"/>
      <c r="ACZ26" s="182"/>
      <c r="ADA26" s="182"/>
      <c r="ADB26" s="182"/>
      <c r="ADC26" s="182"/>
      <c r="ADD26" s="182"/>
      <c r="ADE26" s="182"/>
      <c r="ADF26" s="182"/>
      <c r="ADG26" s="182"/>
      <c r="ADH26" s="182"/>
      <c r="ADI26" s="182"/>
      <c r="ADJ26" s="182"/>
      <c r="ADK26" s="182"/>
      <c r="ADL26" s="182"/>
      <c r="ADM26" s="182"/>
      <c r="ADN26" s="182"/>
      <c r="ADO26" s="182"/>
      <c r="ADP26" s="182"/>
      <c r="ADQ26" s="182"/>
      <c r="ADR26" s="182"/>
      <c r="ADS26" s="182"/>
      <c r="ADT26" s="182"/>
      <c r="ADU26" s="182"/>
      <c r="ADV26" s="182"/>
      <c r="ADW26" s="182"/>
      <c r="ADX26" s="182"/>
      <c r="ADY26" s="182"/>
      <c r="ADZ26" s="182"/>
      <c r="AEA26" s="182"/>
      <c r="AEB26" s="182"/>
      <c r="AEC26" s="182"/>
      <c r="AED26" s="182"/>
      <c r="AEE26" s="182"/>
      <c r="AEF26" s="182"/>
      <c r="AEG26" s="182"/>
      <c r="AEH26" s="182"/>
      <c r="AEI26" s="182"/>
      <c r="AEJ26" s="182"/>
      <c r="AEK26" s="182"/>
      <c r="AEL26" s="182"/>
      <c r="AEM26" s="182"/>
      <c r="AEN26" s="182"/>
      <c r="AEO26" s="182"/>
      <c r="AEP26" s="182"/>
      <c r="AEQ26" s="182"/>
      <c r="AER26" s="182"/>
      <c r="AES26" s="182"/>
      <c r="AET26" s="182"/>
      <c r="AEU26" s="182"/>
      <c r="AEV26" s="182"/>
      <c r="AEW26" s="182"/>
      <c r="AEX26" s="182"/>
      <c r="AEY26" s="182"/>
      <c r="AEZ26" s="182"/>
      <c r="AFA26" s="182"/>
      <c r="AFB26" s="182"/>
      <c r="AFC26" s="182"/>
      <c r="AFD26" s="182"/>
      <c r="AFE26" s="182"/>
      <c r="AFF26" s="182"/>
      <c r="AFG26" s="182"/>
      <c r="AFH26" s="182"/>
      <c r="AFI26" s="182"/>
      <c r="AFJ26" s="182"/>
      <c r="AFK26" s="182"/>
      <c r="AFL26" s="182"/>
      <c r="AFM26" s="182"/>
      <c r="AFN26" s="182"/>
      <c r="AFO26" s="182"/>
      <c r="AFP26" s="182"/>
      <c r="AFQ26" s="182"/>
      <c r="AFR26" s="182"/>
      <c r="AFS26" s="182"/>
      <c r="AFT26" s="182"/>
      <c r="AFU26" s="182"/>
      <c r="AFV26" s="182"/>
      <c r="AFW26" s="182"/>
      <c r="AFX26" s="182"/>
      <c r="AFY26" s="182"/>
      <c r="AFZ26" s="182"/>
      <c r="AGA26" s="182"/>
      <c r="AGB26" s="182"/>
      <c r="AGC26" s="182"/>
      <c r="AGD26" s="182"/>
      <c r="AGE26" s="182"/>
      <c r="AGF26" s="182"/>
      <c r="AGG26" s="182"/>
      <c r="AGH26" s="182"/>
      <c r="AGI26" s="182"/>
      <c r="AGJ26" s="182"/>
      <c r="AGK26" s="182"/>
      <c r="AGL26" s="182"/>
      <c r="AGM26" s="182"/>
      <c r="AGN26" s="182"/>
      <c r="AGO26" s="182"/>
      <c r="AGP26" s="182"/>
      <c r="AGQ26" s="182"/>
      <c r="AGR26" s="182"/>
      <c r="AGS26" s="182"/>
      <c r="AGT26" s="182"/>
      <c r="AGU26" s="182"/>
      <c r="AGV26" s="182"/>
      <c r="AGW26" s="182"/>
      <c r="AGX26" s="182"/>
      <c r="AGY26" s="182"/>
      <c r="AGZ26" s="182"/>
      <c r="AHA26" s="182"/>
      <c r="AHB26" s="182"/>
      <c r="AHC26" s="182"/>
      <c r="AHD26" s="182"/>
      <c r="AHE26" s="182"/>
      <c r="AHF26" s="182"/>
      <c r="AHG26" s="182"/>
      <c r="AHH26" s="182"/>
      <c r="AHI26" s="182"/>
      <c r="AHJ26" s="182"/>
      <c r="AHK26" s="182"/>
      <c r="AHL26" s="182"/>
      <c r="AHM26" s="182"/>
      <c r="AHN26" s="182"/>
      <c r="AHO26" s="182"/>
      <c r="AHP26" s="182"/>
      <c r="AHQ26" s="182"/>
      <c r="AHR26" s="182"/>
      <c r="AHS26" s="182"/>
      <c r="AHT26" s="182"/>
      <c r="AHU26" s="182"/>
      <c r="AHV26" s="182"/>
      <c r="AHW26" s="182"/>
      <c r="AHX26" s="182"/>
      <c r="AHY26" s="182"/>
      <c r="AHZ26" s="182"/>
      <c r="AIA26" s="182"/>
      <c r="AIB26" s="182"/>
      <c r="AIC26" s="182"/>
      <c r="AID26" s="182"/>
      <c r="AIE26" s="182"/>
      <c r="AIF26" s="182"/>
      <c r="AIG26" s="182"/>
      <c r="AIH26" s="182"/>
      <c r="AII26" s="182"/>
      <c r="AIJ26" s="182"/>
      <c r="AIK26" s="182"/>
      <c r="AIL26" s="182"/>
      <c r="AIM26" s="182"/>
      <c r="AIN26" s="182"/>
      <c r="AIO26" s="182"/>
      <c r="AIP26" s="182"/>
      <c r="AIQ26" s="182"/>
      <c r="AIR26" s="182"/>
      <c r="AIS26" s="182"/>
      <c r="AIT26" s="182"/>
      <c r="AIU26" s="182"/>
      <c r="AIV26" s="182"/>
      <c r="AIW26" s="182"/>
      <c r="AIX26" s="182"/>
      <c r="AIY26" s="182"/>
      <c r="AIZ26" s="182"/>
      <c r="AJA26" s="182"/>
      <c r="AJB26" s="182"/>
      <c r="AJC26" s="182"/>
      <c r="AJD26" s="182"/>
      <c r="AJE26" s="182"/>
      <c r="AJF26" s="182"/>
      <c r="AJG26" s="182"/>
      <c r="AJH26" s="182"/>
      <c r="AJI26" s="182"/>
      <c r="AJJ26" s="182"/>
      <c r="AJK26" s="182"/>
      <c r="AJL26" s="182"/>
      <c r="AJM26" s="182"/>
      <c r="AJN26" s="182"/>
      <c r="AJO26" s="182"/>
      <c r="AJP26" s="182"/>
      <c r="AJQ26" s="182"/>
      <c r="AJR26" s="182"/>
      <c r="AJS26" s="182"/>
      <c r="AJT26" s="182"/>
      <c r="AJU26" s="182"/>
      <c r="AJV26" s="182"/>
      <c r="AJW26" s="182"/>
      <c r="AJX26" s="182"/>
      <c r="AJY26" s="182"/>
      <c r="AJZ26" s="182"/>
      <c r="AKA26" s="182"/>
      <c r="AKB26" s="182"/>
      <c r="AKC26" s="182"/>
      <c r="AKD26" s="182"/>
      <c r="AKE26" s="182"/>
      <c r="AKF26" s="182"/>
      <c r="AKG26" s="182"/>
      <c r="AKH26" s="182"/>
      <c r="AKI26" s="182"/>
      <c r="AKJ26" s="182"/>
      <c r="AKK26" s="182"/>
      <c r="AKL26" s="182"/>
      <c r="AKM26" s="182"/>
      <c r="AKN26" s="182"/>
      <c r="AKO26" s="182"/>
      <c r="AKP26" s="182"/>
      <c r="AKQ26" s="182"/>
      <c r="AKR26" s="182"/>
      <c r="AKS26" s="182"/>
      <c r="AKT26" s="182"/>
      <c r="AKU26" s="182"/>
      <c r="AKV26" s="182"/>
      <c r="AKW26" s="182"/>
      <c r="AKX26" s="182"/>
      <c r="AKY26" s="182"/>
      <c r="AKZ26" s="182"/>
      <c r="ALA26" s="182"/>
      <c r="ALB26" s="182"/>
      <c r="ALC26" s="182"/>
      <c r="ALD26" s="182"/>
      <c r="ALE26" s="182"/>
      <c r="ALF26" s="182"/>
      <c r="ALG26" s="182"/>
      <c r="ALH26" s="182"/>
      <c r="ALI26" s="182"/>
      <c r="ALJ26" s="182"/>
      <c r="ALK26" s="182"/>
      <c r="ALL26" s="182"/>
      <c r="ALM26" s="182"/>
      <c r="ALN26" s="182"/>
      <c r="ALO26" s="182"/>
      <c r="ALP26" s="182"/>
      <c r="ALQ26" s="182"/>
      <c r="ALR26" s="182"/>
    </row>
    <row r="27" spans="1:1006" s="183" customFormat="1" hidden="1" x14ac:dyDescent="0.25">
      <c r="A27" s="15"/>
      <c r="B27" s="19" t="s">
        <v>26</v>
      </c>
      <c r="C27" s="18">
        <f>'1.Cálculo de Cuota'!C26</f>
        <v>32</v>
      </c>
      <c r="D27" s="18">
        <f>'1.Cálculo de Cuota'!D26</f>
        <v>35.200000000000003</v>
      </c>
      <c r="E27" s="18">
        <f>'1.Cálculo de Cuota'!E26</f>
        <v>35.200000000000003</v>
      </c>
      <c r="F27" s="18">
        <f>'1.Cálculo de Cuota'!F26</f>
        <v>0</v>
      </c>
      <c r="G27" s="18">
        <f>'1.Cálculo de Cuota'!G26</f>
        <v>0</v>
      </c>
      <c r="H27" s="18">
        <f>'1.Cálculo de Cuota'!H26</f>
        <v>0</v>
      </c>
      <c r="I27" s="18">
        <f>'1.Cálculo de Cuota'!I26</f>
        <v>0</v>
      </c>
      <c r="J27" s="18">
        <f>'1.Cálculo de Cuota'!J26</f>
        <v>0</v>
      </c>
      <c r="K27" s="18">
        <f>'1.Cálculo de Cuota'!K26</f>
        <v>0</v>
      </c>
      <c r="L27" s="18">
        <f>'1.Cálculo de Cuota'!L26</f>
        <v>0</v>
      </c>
      <c r="M27" s="18">
        <f>'1.Cálculo de Cuota'!M26</f>
        <v>0</v>
      </c>
      <c r="N27" s="18">
        <f>'1.Cálculo de Cuota'!N26</f>
        <v>0</v>
      </c>
      <c r="O27" s="18">
        <f>'1.Cálculo de Cuota'!O26</f>
        <v>0</v>
      </c>
      <c r="P27" s="18">
        <f>'1.Cálculo de Cuota'!P26</f>
        <v>0</v>
      </c>
      <c r="Q27" s="18">
        <f>'1.Cálculo de Cuota'!Q26</f>
        <v>0</v>
      </c>
      <c r="R27" s="18">
        <f>'1.Cálculo de Cuota'!R26</f>
        <v>0</v>
      </c>
      <c r="S27" s="18">
        <f>'1.Cálculo de Cuota'!S26</f>
        <v>0</v>
      </c>
      <c r="T27" s="18">
        <f>'1.Cálculo de Cuota'!T26</f>
        <v>0</v>
      </c>
      <c r="U27" s="18">
        <f>'1.Cálculo de Cuota'!U26</f>
        <v>0</v>
      </c>
      <c r="V27" s="18">
        <f>'1.Cálculo de Cuota'!V26</f>
        <v>0</v>
      </c>
      <c r="W27" s="18">
        <f>'1.Cálculo de Cuota'!W26</f>
        <v>0</v>
      </c>
      <c r="X27" s="18">
        <f>'1.Cálculo de Cuota'!X26</f>
        <v>0</v>
      </c>
      <c r="Y27" s="18">
        <f>'1.Cálculo de Cuota'!Y26</f>
        <v>0</v>
      </c>
      <c r="Z27" s="18">
        <f>'1.Cálculo de Cuota'!Z26</f>
        <v>0</v>
      </c>
      <c r="AA27" s="18">
        <f>'1.Cálculo de Cuota'!AA26</f>
        <v>0</v>
      </c>
      <c r="AB27" s="18">
        <f>'1.Cálculo de Cuota'!AB26</f>
        <v>0</v>
      </c>
      <c r="AC27" s="18">
        <f>'1.Cálculo de Cuota'!AC26</f>
        <v>0</v>
      </c>
      <c r="AD27" s="18">
        <f>'1.Cálculo de Cuota'!AD26</f>
        <v>0</v>
      </c>
      <c r="AE27" s="18">
        <f>'1.Cálculo de Cuota'!AE26</f>
        <v>0</v>
      </c>
      <c r="AF27" s="18">
        <f>'1.Cálculo de Cuota'!AF26</f>
        <v>0</v>
      </c>
      <c r="AG27" s="18">
        <f>'1.Cálculo de Cuota'!AG26</f>
        <v>0</v>
      </c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  <c r="CX27" s="182"/>
      <c r="CY27" s="182"/>
      <c r="CZ27" s="182"/>
      <c r="DA27" s="182"/>
      <c r="DB27" s="182"/>
      <c r="DC27" s="182"/>
      <c r="DD27" s="182"/>
      <c r="DE27" s="182"/>
      <c r="DF27" s="182"/>
      <c r="DG27" s="182"/>
      <c r="DH27" s="182"/>
      <c r="DI27" s="182"/>
      <c r="DJ27" s="182"/>
      <c r="DK27" s="182"/>
      <c r="DL27" s="182"/>
      <c r="DM27" s="182"/>
      <c r="DN27" s="182"/>
      <c r="DO27" s="182"/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2"/>
      <c r="EA27" s="182"/>
      <c r="EB27" s="182"/>
      <c r="EC27" s="182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  <c r="FW27" s="182"/>
      <c r="FX27" s="182"/>
      <c r="FY27" s="182"/>
      <c r="FZ27" s="182"/>
      <c r="GA27" s="182"/>
      <c r="GB27" s="182"/>
      <c r="GC27" s="182"/>
      <c r="GD27" s="182"/>
      <c r="GE27" s="182"/>
      <c r="GF27" s="182"/>
      <c r="GG27" s="182"/>
      <c r="GH27" s="182"/>
      <c r="GI27" s="182"/>
      <c r="GJ27" s="182"/>
      <c r="GK27" s="182"/>
      <c r="GL27" s="182"/>
      <c r="GM27" s="182"/>
      <c r="GN27" s="182"/>
      <c r="GO27" s="182"/>
      <c r="GP27" s="182"/>
      <c r="GQ27" s="182"/>
      <c r="GR27" s="182"/>
      <c r="GS27" s="182"/>
      <c r="GT27" s="182"/>
      <c r="GU27" s="182"/>
      <c r="GV27" s="182"/>
      <c r="GW27" s="182"/>
      <c r="GX27" s="182"/>
      <c r="GY27" s="182"/>
      <c r="GZ27" s="182"/>
      <c r="HA27" s="182"/>
      <c r="HB27" s="182"/>
      <c r="HC27" s="182"/>
      <c r="HD27" s="182"/>
      <c r="HE27" s="182"/>
      <c r="HF27" s="182"/>
      <c r="HG27" s="182"/>
      <c r="HH27" s="182"/>
      <c r="HI27" s="182"/>
      <c r="HJ27" s="182"/>
      <c r="HK27" s="182"/>
      <c r="HL27" s="182"/>
      <c r="HM27" s="182"/>
      <c r="HN27" s="182"/>
      <c r="HO27" s="182"/>
      <c r="HP27" s="182"/>
      <c r="HQ27" s="182"/>
      <c r="HR27" s="182"/>
      <c r="HS27" s="182"/>
      <c r="HT27" s="182"/>
      <c r="HU27" s="182"/>
      <c r="HV27" s="182"/>
      <c r="HW27" s="182"/>
      <c r="HX27" s="182"/>
      <c r="HY27" s="182"/>
      <c r="HZ27" s="182"/>
      <c r="IA27" s="182"/>
      <c r="IB27" s="182"/>
      <c r="IC27" s="182"/>
      <c r="ID27" s="182"/>
      <c r="IE27" s="182"/>
      <c r="IF27" s="182"/>
      <c r="IG27" s="182"/>
      <c r="IH27" s="182"/>
      <c r="II27" s="182"/>
      <c r="IJ27" s="182"/>
      <c r="IK27" s="182"/>
      <c r="IL27" s="182"/>
      <c r="IM27" s="182"/>
      <c r="IN27" s="182"/>
      <c r="IO27" s="182"/>
      <c r="IP27" s="182"/>
      <c r="IQ27" s="182"/>
      <c r="IR27" s="182"/>
      <c r="IS27" s="182"/>
      <c r="IT27" s="182"/>
      <c r="IU27" s="182"/>
      <c r="IV27" s="182"/>
      <c r="IW27" s="182"/>
      <c r="IX27" s="182"/>
      <c r="IY27" s="182"/>
      <c r="IZ27" s="182"/>
      <c r="JA27" s="182"/>
      <c r="JB27" s="182"/>
      <c r="JC27" s="182"/>
      <c r="JD27" s="182"/>
      <c r="JE27" s="182"/>
      <c r="JF27" s="182"/>
      <c r="JG27" s="182"/>
      <c r="JH27" s="182"/>
      <c r="JI27" s="182"/>
      <c r="JJ27" s="182"/>
      <c r="JK27" s="182"/>
      <c r="JL27" s="182"/>
      <c r="JM27" s="182"/>
      <c r="JN27" s="182"/>
      <c r="JO27" s="182"/>
      <c r="JP27" s="182"/>
      <c r="JQ27" s="182"/>
      <c r="JR27" s="182"/>
      <c r="JS27" s="182"/>
      <c r="JT27" s="182"/>
      <c r="JU27" s="182"/>
      <c r="JV27" s="182"/>
      <c r="JW27" s="182"/>
      <c r="JX27" s="182"/>
      <c r="JY27" s="182"/>
      <c r="JZ27" s="182"/>
      <c r="KA27" s="182"/>
      <c r="KB27" s="182"/>
      <c r="KC27" s="182"/>
      <c r="KD27" s="182"/>
      <c r="KE27" s="182"/>
      <c r="KF27" s="182"/>
      <c r="KG27" s="182"/>
      <c r="KH27" s="182"/>
      <c r="KI27" s="182"/>
      <c r="KJ27" s="182"/>
      <c r="KK27" s="182"/>
      <c r="KL27" s="182"/>
      <c r="KM27" s="182"/>
      <c r="KN27" s="182"/>
      <c r="KO27" s="182"/>
      <c r="KP27" s="182"/>
      <c r="KQ27" s="182"/>
      <c r="KR27" s="182"/>
      <c r="KS27" s="182"/>
      <c r="KT27" s="182"/>
      <c r="KU27" s="182"/>
      <c r="KV27" s="182"/>
      <c r="KW27" s="182"/>
      <c r="KX27" s="182"/>
      <c r="KY27" s="182"/>
      <c r="KZ27" s="182"/>
      <c r="LA27" s="182"/>
      <c r="LB27" s="182"/>
      <c r="LC27" s="182"/>
      <c r="LD27" s="182"/>
      <c r="LE27" s="182"/>
      <c r="LF27" s="182"/>
      <c r="LG27" s="182"/>
      <c r="LH27" s="182"/>
      <c r="LI27" s="182"/>
      <c r="LJ27" s="182"/>
      <c r="LK27" s="182"/>
      <c r="LL27" s="182"/>
      <c r="LM27" s="182"/>
      <c r="LN27" s="182"/>
      <c r="LO27" s="182"/>
      <c r="LP27" s="182"/>
      <c r="LQ27" s="182"/>
      <c r="LR27" s="182"/>
      <c r="LS27" s="182"/>
      <c r="LT27" s="182"/>
      <c r="LU27" s="182"/>
      <c r="LV27" s="182"/>
      <c r="LW27" s="182"/>
      <c r="LX27" s="182"/>
      <c r="LY27" s="182"/>
      <c r="LZ27" s="182"/>
      <c r="MA27" s="182"/>
      <c r="MB27" s="182"/>
      <c r="MC27" s="182"/>
      <c r="MD27" s="182"/>
      <c r="ME27" s="182"/>
      <c r="MF27" s="182"/>
      <c r="MG27" s="182"/>
      <c r="MH27" s="182"/>
      <c r="MI27" s="182"/>
      <c r="MJ27" s="182"/>
      <c r="MK27" s="182"/>
      <c r="ML27" s="182"/>
      <c r="MM27" s="182"/>
      <c r="MN27" s="182"/>
      <c r="MO27" s="182"/>
      <c r="MP27" s="182"/>
      <c r="MQ27" s="182"/>
      <c r="MR27" s="182"/>
      <c r="MS27" s="182"/>
      <c r="MT27" s="182"/>
      <c r="MU27" s="182"/>
      <c r="MV27" s="182"/>
      <c r="MW27" s="182"/>
      <c r="MX27" s="182"/>
      <c r="MY27" s="182"/>
      <c r="MZ27" s="182"/>
      <c r="NA27" s="182"/>
      <c r="NB27" s="182"/>
      <c r="NC27" s="182"/>
      <c r="ND27" s="182"/>
      <c r="NE27" s="182"/>
      <c r="NF27" s="182"/>
      <c r="NG27" s="182"/>
      <c r="NH27" s="182"/>
      <c r="NI27" s="182"/>
      <c r="NJ27" s="182"/>
      <c r="NK27" s="182"/>
      <c r="NL27" s="182"/>
      <c r="NM27" s="182"/>
      <c r="NN27" s="182"/>
      <c r="NO27" s="182"/>
      <c r="NP27" s="182"/>
      <c r="NQ27" s="182"/>
      <c r="NR27" s="182"/>
      <c r="NS27" s="182"/>
      <c r="NT27" s="182"/>
      <c r="NU27" s="182"/>
      <c r="NV27" s="182"/>
      <c r="NW27" s="182"/>
      <c r="NX27" s="182"/>
      <c r="NY27" s="182"/>
      <c r="NZ27" s="182"/>
      <c r="OA27" s="182"/>
      <c r="OB27" s="182"/>
      <c r="OC27" s="182"/>
      <c r="OD27" s="182"/>
      <c r="OE27" s="182"/>
      <c r="OF27" s="182"/>
      <c r="OG27" s="182"/>
      <c r="OH27" s="182"/>
      <c r="OI27" s="182"/>
      <c r="OJ27" s="182"/>
      <c r="OK27" s="182"/>
      <c r="OL27" s="182"/>
      <c r="OM27" s="182"/>
      <c r="ON27" s="182"/>
      <c r="OO27" s="182"/>
      <c r="OP27" s="182"/>
      <c r="OQ27" s="182"/>
      <c r="OR27" s="182"/>
      <c r="OS27" s="182"/>
      <c r="OT27" s="182"/>
      <c r="OU27" s="182"/>
      <c r="OV27" s="182"/>
      <c r="OW27" s="182"/>
      <c r="OX27" s="182"/>
      <c r="OY27" s="182"/>
      <c r="OZ27" s="182"/>
      <c r="PA27" s="182"/>
      <c r="PB27" s="182"/>
      <c r="PC27" s="182"/>
      <c r="PD27" s="182"/>
      <c r="PE27" s="182"/>
      <c r="PF27" s="182"/>
      <c r="PG27" s="182"/>
      <c r="PH27" s="182"/>
      <c r="PI27" s="182"/>
      <c r="PJ27" s="182"/>
      <c r="PK27" s="182"/>
      <c r="PL27" s="182"/>
      <c r="PM27" s="182"/>
      <c r="PN27" s="182"/>
      <c r="PO27" s="182"/>
      <c r="PP27" s="182"/>
      <c r="PQ27" s="182"/>
      <c r="PR27" s="182"/>
      <c r="PS27" s="182"/>
      <c r="PT27" s="182"/>
      <c r="PU27" s="182"/>
      <c r="PV27" s="182"/>
      <c r="PW27" s="182"/>
      <c r="PX27" s="182"/>
      <c r="PY27" s="182"/>
      <c r="PZ27" s="182"/>
      <c r="QA27" s="182"/>
      <c r="QB27" s="182"/>
      <c r="QC27" s="182"/>
      <c r="QD27" s="182"/>
      <c r="QE27" s="182"/>
      <c r="QF27" s="182"/>
      <c r="QG27" s="182"/>
      <c r="QH27" s="182"/>
      <c r="QI27" s="182"/>
      <c r="QJ27" s="182"/>
      <c r="QK27" s="182"/>
      <c r="QL27" s="182"/>
      <c r="QM27" s="182"/>
      <c r="QN27" s="182"/>
      <c r="QO27" s="182"/>
      <c r="QP27" s="182"/>
      <c r="QQ27" s="182"/>
      <c r="QR27" s="182"/>
      <c r="QS27" s="182"/>
      <c r="QT27" s="182"/>
      <c r="QU27" s="182"/>
      <c r="QV27" s="182"/>
      <c r="QW27" s="182"/>
      <c r="QX27" s="182"/>
      <c r="QY27" s="182"/>
      <c r="QZ27" s="182"/>
      <c r="RA27" s="182"/>
      <c r="RB27" s="182"/>
      <c r="RC27" s="182"/>
      <c r="RD27" s="182"/>
      <c r="RE27" s="182"/>
      <c r="RF27" s="182"/>
      <c r="RG27" s="182"/>
      <c r="RH27" s="182"/>
      <c r="RI27" s="182"/>
      <c r="RJ27" s="182"/>
      <c r="RK27" s="182"/>
      <c r="RL27" s="182"/>
      <c r="RM27" s="182"/>
      <c r="RN27" s="182"/>
      <c r="RO27" s="182"/>
      <c r="RP27" s="182"/>
      <c r="RQ27" s="182"/>
      <c r="RR27" s="182"/>
      <c r="RS27" s="182"/>
      <c r="RT27" s="182"/>
      <c r="RU27" s="182"/>
      <c r="RV27" s="182"/>
      <c r="RW27" s="182"/>
      <c r="RX27" s="182"/>
      <c r="RY27" s="182"/>
      <c r="RZ27" s="182"/>
      <c r="SA27" s="182"/>
      <c r="SB27" s="182"/>
      <c r="SC27" s="182"/>
      <c r="SD27" s="182"/>
      <c r="SE27" s="182"/>
      <c r="SF27" s="182"/>
      <c r="SG27" s="182"/>
      <c r="SH27" s="182"/>
      <c r="SI27" s="182"/>
      <c r="SJ27" s="182"/>
      <c r="SK27" s="182"/>
      <c r="SL27" s="182"/>
      <c r="SM27" s="182"/>
      <c r="SN27" s="182"/>
      <c r="SO27" s="182"/>
      <c r="SP27" s="182"/>
      <c r="SQ27" s="182"/>
      <c r="SR27" s="182"/>
      <c r="SS27" s="182"/>
      <c r="ST27" s="182"/>
      <c r="SU27" s="182"/>
      <c r="SV27" s="182"/>
      <c r="SW27" s="182"/>
      <c r="SX27" s="182"/>
      <c r="SY27" s="182"/>
      <c r="SZ27" s="182"/>
      <c r="TA27" s="182"/>
      <c r="TB27" s="182"/>
      <c r="TC27" s="182"/>
      <c r="TD27" s="182"/>
      <c r="TE27" s="182"/>
      <c r="TF27" s="182"/>
      <c r="TG27" s="182"/>
      <c r="TH27" s="182"/>
      <c r="TI27" s="182"/>
      <c r="TJ27" s="182"/>
      <c r="TK27" s="182"/>
      <c r="TL27" s="182"/>
      <c r="TM27" s="182"/>
      <c r="TN27" s="182"/>
      <c r="TO27" s="182"/>
      <c r="TP27" s="182"/>
      <c r="TQ27" s="182"/>
      <c r="TR27" s="182"/>
      <c r="TS27" s="182"/>
      <c r="TT27" s="182"/>
      <c r="TU27" s="182"/>
      <c r="TV27" s="182"/>
      <c r="TW27" s="182"/>
      <c r="TX27" s="182"/>
      <c r="TY27" s="182"/>
      <c r="TZ27" s="182"/>
      <c r="UA27" s="182"/>
      <c r="UB27" s="182"/>
      <c r="UC27" s="182"/>
      <c r="UD27" s="182"/>
      <c r="UE27" s="182"/>
      <c r="UF27" s="182"/>
      <c r="UG27" s="182"/>
      <c r="UH27" s="182"/>
      <c r="UI27" s="182"/>
      <c r="UJ27" s="182"/>
      <c r="UK27" s="182"/>
      <c r="UL27" s="182"/>
      <c r="UM27" s="182"/>
      <c r="UN27" s="182"/>
      <c r="UO27" s="182"/>
      <c r="UP27" s="182"/>
      <c r="UQ27" s="182"/>
      <c r="UR27" s="182"/>
      <c r="US27" s="182"/>
      <c r="UT27" s="182"/>
      <c r="UU27" s="182"/>
      <c r="UV27" s="182"/>
      <c r="UW27" s="182"/>
      <c r="UX27" s="182"/>
      <c r="UY27" s="182"/>
      <c r="UZ27" s="182"/>
      <c r="VA27" s="182"/>
      <c r="VB27" s="182"/>
      <c r="VC27" s="182"/>
      <c r="VD27" s="182"/>
      <c r="VE27" s="182"/>
      <c r="VF27" s="182"/>
      <c r="VG27" s="182"/>
      <c r="VH27" s="182"/>
      <c r="VI27" s="182"/>
      <c r="VJ27" s="182"/>
      <c r="VK27" s="182"/>
      <c r="VL27" s="182"/>
      <c r="VM27" s="182"/>
      <c r="VN27" s="182"/>
      <c r="VO27" s="182"/>
      <c r="VP27" s="182"/>
      <c r="VQ27" s="182"/>
      <c r="VR27" s="182"/>
      <c r="VS27" s="182"/>
      <c r="VT27" s="182"/>
      <c r="VU27" s="182"/>
      <c r="VV27" s="182"/>
      <c r="VW27" s="182"/>
      <c r="VX27" s="182"/>
      <c r="VY27" s="182"/>
      <c r="VZ27" s="182"/>
      <c r="WA27" s="182"/>
      <c r="WB27" s="182"/>
      <c r="WC27" s="182"/>
      <c r="WD27" s="182"/>
      <c r="WE27" s="182"/>
      <c r="WF27" s="182"/>
      <c r="WG27" s="182"/>
      <c r="WH27" s="182"/>
      <c r="WI27" s="182"/>
      <c r="WJ27" s="182"/>
      <c r="WK27" s="182"/>
      <c r="WL27" s="182"/>
      <c r="WM27" s="182"/>
      <c r="WN27" s="182"/>
      <c r="WO27" s="182"/>
      <c r="WP27" s="182"/>
      <c r="WQ27" s="182"/>
      <c r="WR27" s="182"/>
      <c r="WS27" s="182"/>
      <c r="WT27" s="182"/>
      <c r="WU27" s="182"/>
      <c r="WV27" s="182"/>
      <c r="WW27" s="182"/>
      <c r="WX27" s="182"/>
      <c r="WY27" s="182"/>
      <c r="WZ27" s="182"/>
      <c r="XA27" s="182"/>
      <c r="XB27" s="182"/>
      <c r="XC27" s="182"/>
      <c r="XD27" s="182"/>
      <c r="XE27" s="182"/>
      <c r="XF27" s="182"/>
      <c r="XG27" s="182"/>
      <c r="XH27" s="182"/>
      <c r="XI27" s="182"/>
      <c r="XJ27" s="182"/>
      <c r="XK27" s="182"/>
      <c r="XL27" s="182"/>
      <c r="XM27" s="182"/>
      <c r="XN27" s="182"/>
      <c r="XO27" s="182"/>
      <c r="XP27" s="182"/>
      <c r="XQ27" s="182"/>
      <c r="XR27" s="182"/>
      <c r="XS27" s="182"/>
      <c r="XT27" s="182"/>
      <c r="XU27" s="182"/>
      <c r="XV27" s="182"/>
      <c r="XW27" s="182"/>
      <c r="XX27" s="182"/>
      <c r="XY27" s="182"/>
      <c r="XZ27" s="182"/>
      <c r="YA27" s="182"/>
      <c r="YB27" s="182"/>
      <c r="YC27" s="182"/>
      <c r="YD27" s="182"/>
      <c r="YE27" s="182"/>
      <c r="YF27" s="182"/>
      <c r="YG27" s="182"/>
      <c r="YH27" s="182"/>
      <c r="YI27" s="182"/>
      <c r="YJ27" s="182"/>
      <c r="YK27" s="182"/>
      <c r="YL27" s="182"/>
      <c r="YM27" s="182"/>
      <c r="YN27" s="182"/>
      <c r="YO27" s="182"/>
      <c r="YP27" s="182"/>
      <c r="YQ27" s="182"/>
      <c r="YR27" s="182"/>
      <c r="YS27" s="182"/>
      <c r="YT27" s="182"/>
      <c r="YU27" s="182"/>
      <c r="YV27" s="182"/>
      <c r="YW27" s="182"/>
      <c r="YX27" s="182"/>
      <c r="YY27" s="182"/>
      <c r="YZ27" s="182"/>
      <c r="ZA27" s="182"/>
      <c r="ZB27" s="182"/>
      <c r="ZC27" s="182"/>
      <c r="ZD27" s="182"/>
      <c r="ZE27" s="182"/>
      <c r="ZF27" s="182"/>
      <c r="ZG27" s="182"/>
      <c r="ZH27" s="182"/>
      <c r="ZI27" s="182"/>
      <c r="ZJ27" s="182"/>
      <c r="ZK27" s="182"/>
      <c r="ZL27" s="182"/>
      <c r="ZM27" s="182"/>
      <c r="ZN27" s="182"/>
      <c r="ZO27" s="182"/>
      <c r="ZP27" s="182"/>
      <c r="ZQ27" s="182"/>
      <c r="ZR27" s="182"/>
      <c r="ZS27" s="182"/>
      <c r="ZT27" s="182"/>
      <c r="ZU27" s="182"/>
      <c r="ZV27" s="182"/>
      <c r="ZW27" s="182"/>
      <c r="ZX27" s="182"/>
      <c r="ZY27" s="182"/>
      <c r="ZZ27" s="182"/>
      <c r="AAA27" s="182"/>
      <c r="AAB27" s="182"/>
      <c r="AAC27" s="182"/>
      <c r="AAD27" s="182"/>
      <c r="AAE27" s="182"/>
      <c r="AAF27" s="182"/>
      <c r="AAG27" s="182"/>
      <c r="AAH27" s="182"/>
      <c r="AAI27" s="182"/>
      <c r="AAJ27" s="182"/>
      <c r="AAK27" s="182"/>
      <c r="AAL27" s="182"/>
      <c r="AAM27" s="182"/>
      <c r="AAN27" s="182"/>
      <c r="AAO27" s="182"/>
      <c r="AAP27" s="182"/>
      <c r="AAQ27" s="182"/>
      <c r="AAR27" s="182"/>
      <c r="AAS27" s="182"/>
      <c r="AAT27" s="182"/>
      <c r="AAU27" s="182"/>
      <c r="AAV27" s="182"/>
      <c r="AAW27" s="182"/>
      <c r="AAX27" s="182"/>
      <c r="AAY27" s="182"/>
      <c r="AAZ27" s="182"/>
      <c r="ABA27" s="182"/>
      <c r="ABB27" s="182"/>
      <c r="ABC27" s="182"/>
      <c r="ABD27" s="182"/>
      <c r="ABE27" s="182"/>
      <c r="ABF27" s="182"/>
      <c r="ABG27" s="182"/>
      <c r="ABH27" s="182"/>
      <c r="ABI27" s="182"/>
      <c r="ABJ27" s="182"/>
      <c r="ABK27" s="182"/>
      <c r="ABL27" s="182"/>
      <c r="ABM27" s="182"/>
      <c r="ABN27" s="182"/>
      <c r="ABO27" s="182"/>
      <c r="ABP27" s="182"/>
      <c r="ABQ27" s="182"/>
      <c r="ABR27" s="182"/>
      <c r="ABS27" s="182"/>
      <c r="ABT27" s="182"/>
      <c r="ABU27" s="182"/>
      <c r="ABV27" s="182"/>
      <c r="ABW27" s="182"/>
      <c r="ABX27" s="182"/>
      <c r="ABY27" s="182"/>
      <c r="ABZ27" s="182"/>
      <c r="ACA27" s="182"/>
      <c r="ACB27" s="182"/>
      <c r="ACC27" s="182"/>
      <c r="ACD27" s="182"/>
      <c r="ACE27" s="182"/>
      <c r="ACF27" s="182"/>
      <c r="ACG27" s="182"/>
      <c r="ACH27" s="182"/>
      <c r="ACI27" s="182"/>
      <c r="ACJ27" s="182"/>
      <c r="ACK27" s="182"/>
      <c r="ACL27" s="182"/>
      <c r="ACM27" s="182"/>
      <c r="ACN27" s="182"/>
      <c r="ACO27" s="182"/>
      <c r="ACP27" s="182"/>
      <c r="ACQ27" s="182"/>
      <c r="ACR27" s="182"/>
      <c r="ACS27" s="182"/>
      <c r="ACT27" s="182"/>
      <c r="ACU27" s="182"/>
      <c r="ACV27" s="182"/>
      <c r="ACW27" s="182"/>
      <c r="ACX27" s="182"/>
      <c r="ACY27" s="182"/>
      <c r="ACZ27" s="182"/>
      <c r="ADA27" s="182"/>
      <c r="ADB27" s="182"/>
      <c r="ADC27" s="182"/>
      <c r="ADD27" s="182"/>
      <c r="ADE27" s="182"/>
      <c r="ADF27" s="182"/>
      <c r="ADG27" s="182"/>
      <c r="ADH27" s="182"/>
      <c r="ADI27" s="182"/>
      <c r="ADJ27" s="182"/>
      <c r="ADK27" s="182"/>
      <c r="ADL27" s="182"/>
      <c r="ADM27" s="182"/>
      <c r="ADN27" s="182"/>
      <c r="ADO27" s="182"/>
      <c r="ADP27" s="182"/>
      <c r="ADQ27" s="182"/>
      <c r="ADR27" s="182"/>
      <c r="ADS27" s="182"/>
      <c r="ADT27" s="182"/>
      <c r="ADU27" s="182"/>
      <c r="ADV27" s="182"/>
      <c r="ADW27" s="182"/>
      <c r="ADX27" s="182"/>
      <c r="ADY27" s="182"/>
      <c r="ADZ27" s="182"/>
      <c r="AEA27" s="182"/>
      <c r="AEB27" s="182"/>
      <c r="AEC27" s="182"/>
      <c r="AED27" s="182"/>
      <c r="AEE27" s="182"/>
      <c r="AEF27" s="182"/>
      <c r="AEG27" s="182"/>
      <c r="AEH27" s="182"/>
      <c r="AEI27" s="182"/>
      <c r="AEJ27" s="182"/>
      <c r="AEK27" s="182"/>
      <c r="AEL27" s="182"/>
      <c r="AEM27" s="182"/>
      <c r="AEN27" s="182"/>
      <c r="AEO27" s="182"/>
      <c r="AEP27" s="182"/>
      <c r="AEQ27" s="182"/>
      <c r="AER27" s="182"/>
      <c r="AES27" s="182"/>
      <c r="AET27" s="182"/>
      <c r="AEU27" s="182"/>
      <c r="AEV27" s="182"/>
      <c r="AEW27" s="182"/>
      <c r="AEX27" s="182"/>
      <c r="AEY27" s="182"/>
      <c r="AEZ27" s="182"/>
      <c r="AFA27" s="182"/>
      <c r="AFB27" s="182"/>
      <c r="AFC27" s="182"/>
      <c r="AFD27" s="182"/>
      <c r="AFE27" s="182"/>
      <c r="AFF27" s="182"/>
      <c r="AFG27" s="182"/>
      <c r="AFH27" s="182"/>
      <c r="AFI27" s="182"/>
      <c r="AFJ27" s="182"/>
      <c r="AFK27" s="182"/>
      <c r="AFL27" s="182"/>
      <c r="AFM27" s="182"/>
      <c r="AFN27" s="182"/>
      <c r="AFO27" s="182"/>
      <c r="AFP27" s="182"/>
      <c r="AFQ27" s="182"/>
      <c r="AFR27" s="182"/>
      <c r="AFS27" s="182"/>
      <c r="AFT27" s="182"/>
      <c r="AFU27" s="182"/>
      <c r="AFV27" s="182"/>
      <c r="AFW27" s="182"/>
      <c r="AFX27" s="182"/>
      <c r="AFY27" s="182"/>
      <c r="AFZ27" s="182"/>
      <c r="AGA27" s="182"/>
      <c r="AGB27" s="182"/>
      <c r="AGC27" s="182"/>
      <c r="AGD27" s="182"/>
      <c r="AGE27" s="182"/>
      <c r="AGF27" s="182"/>
      <c r="AGG27" s="182"/>
      <c r="AGH27" s="182"/>
      <c r="AGI27" s="182"/>
      <c r="AGJ27" s="182"/>
      <c r="AGK27" s="182"/>
      <c r="AGL27" s="182"/>
      <c r="AGM27" s="182"/>
      <c r="AGN27" s="182"/>
      <c r="AGO27" s="182"/>
      <c r="AGP27" s="182"/>
      <c r="AGQ27" s="182"/>
      <c r="AGR27" s="182"/>
      <c r="AGS27" s="182"/>
      <c r="AGT27" s="182"/>
      <c r="AGU27" s="182"/>
      <c r="AGV27" s="182"/>
      <c r="AGW27" s="182"/>
      <c r="AGX27" s="182"/>
      <c r="AGY27" s="182"/>
      <c r="AGZ27" s="182"/>
      <c r="AHA27" s="182"/>
      <c r="AHB27" s="182"/>
      <c r="AHC27" s="182"/>
      <c r="AHD27" s="182"/>
      <c r="AHE27" s="182"/>
      <c r="AHF27" s="182"/>
      <c r="AHG27" s="182"/>
      <c r="AHH27" s="182"/>
      <c r="AHI27" s="182"/>
      <c r="AHJ27" s="182"/>
      <c r="AHK27" s="182"/>
      <c r="AHL27" s="182"/>
      <c r="AHM27" s="182"/>
      <c r="AHN27" s="182"/>
      <c r="AHO27" s="182"/>
      <c r="AHP27" s="182"/>
      <c r="AHQ27" s="182"/>
      <c r="AHR27" s="182"/>
      <c r="AHS27" s="182"/>
      <c r="AHT27" s="182"/>
      <c r="AHU27" s="182"/>
      <c r="AHV27" s="182"/>
      <c r="AHW27" s="182"/>
      <c r="AHX27" s="182"/>
      <c r="AHY27" s="182"/>
      <c r="AHZ27" s="182"/>
      <c r="AIA27" s="182"/>
      <c r="AIB27" s="182"/>
      <c r="AIC27" s="182"/>
      <c r="AID27" s="182"/>
      <c r="AIE27" s="182"/>
      <c r="AIF27" s="182"/>
      <c r="AIG27" s="182"/>
      <c r="AIH27" s="182"/>
      <c r="AII27" s="182"/>
      <c r="AIJ27" s="182"/>
      <c r="AIK27" s="182"/>
      <c r="AIL27" s="182"/>
      <c r="AIM27" s="182"/>
      <c r="AIN27" s="182"/>
      <c r="AIO27" s="182"/>
      <c r="AIP27" s="182"/>
      <c r="AIQ27" s="182"/>
      <c r="AIR27" s="182"/>
      <c r="AIS27" s="182"/>
      <c r="AIT27" s="182"/>
      <c r="AIU27" s="182"/>
      <c r="AIV27" s="182"/>
      <c r="AIW27" s="182"/>
      <c r="AIX27" s="182"/>
      <c r="AIY27" s="182"/>
      <c r="AIZ27" s="182"/>
      <c r="AJA27" s="182"/>
      <c r="AJB27" s="182"/>
      <c r="AJC27" s="182"/>
      <c r="AJD27" s="182"/>
      <c r="AJE27" s="182"/>
      <c r="AJF27" s="182"/>
      <c r="AJG27" s="182"/>
      <c r="AJH27" s="182"/>
      <c r="AJI27" s="182"/>
      <c r="AJJ27" s="182"/>
      <c r="AJK27" s="182"/>
      <c r="AJL27" s="182"/>
      <c r="AJM27" s="182"/>
      <c r="AJN27" s="182"/>
      <c r="AJO27" s="182"/>
      <c r="AJP27" s="182"/>
      <c r="AJQ27" s="182"/>
      <c r="AJR27" s="182"/>
      <c r="AJS27" s="182"/>
      <c r="AJT27" s="182"/>
      <c r="AJU27" s="182"/>
      <c r="AJV27" s="182"/>
      <c r="AJW27" s="182"/>
      <c r="AJX27" s="182"/>
      <c r="AJY27" s="182"/>
      <c r="AJZ27" s="182"/>
      <c r="AKA27" s="182"/>
      <c r="AKB27" s="182"/>
      <c r="AKC27" s="182"/>
      <c r="AKD27" s="182"/>
      <c r="AKE27" s="182"/>
      <c r="AKF27" s="182"/>
      <c r="AKG27" s="182"/>
      <c r="AKH27" s="182"/>
      <c r="AKI27" s="182"/>
      <c r="AKJ27" s="182"/>
      <c r="AKK27" s="182"/>
      <c r="AKL27" s="182"/>
      <c r="AKM27" s="182"/>
      <c r="AKN27" s="182"/>
      <c r="AKO27" s="182"/>
      <c r="AKP27" s="182"/>
      <c r="AKQ27" s="182"/>
      <c r="AKR27" s="182"/>
      <c r="AKS27" s="182"/>
      <c r="AKT27" s="182"/>
      <c r="AKU27" s="182"/>
      <c r="AKV27" s="182"/>
      <c r="AKW27" s="182"/>
      <c r="AKX27" s="182"/>
      <c r="AKY27" s="182"/>
      <c r="AKZ27" s="182"/>
      <c r="ALA27" s="182"/>
      <c r="ALB27" s="182"/>
      <c r="ALC27" s="182"/>
      <c r="ALD27" s="182"/>
      <c r="ALE27" s="182"/>
      <c r="ALF27" s="182"/>
      <c r="ALG27" s="182"/>
      <c r="ALH27" s="182"/>
      <c r="ALI27" s="182"/>
      <c r="ALJ27" s="182"/>
      <c r="ALK27" s="182"/>
      <c r="ALL27" s="182"/>
      <c r="ALM27" s="182"/>
      <c r="ALN27" s="182"/>
      <c r="ALO27" s="182"/>
      <c r="ALP27" s="182"/>
      <c r="ALQ27" s="182"/>
      <c r="ALR27" s="182"/>
    </row>
    <row r="28" spans="1:1006" s="183" customFormat="1" x14ac:dyDescent="0.25">
      <c r="A28" s="15">
        <v>12</v>
      </c>
      <c r="B28" s="16" t="s">
        <v>27</v>
      </c>
      <c r="C28" s="18">
        <f>C29</f>
        <v>17</v>
      </c>
      <c r="D28" s="18">
        <f t="shared" ref="D28:AG28" si="12">D29</f>
        <v>34</v>
      </c>
      <c r="E28" s="18">
        <f t="shared" si="12"/>
        <v>34</v>
      </c>
      <c r="F28" s="18">
        <f t="shared" si="12"/>
        <v>0</v>
      </c>
      <c r="G28" s="18">
        <f t="shared" si="12"/>
        <v>0</v>
      </c>
      <c r="H28" s="18">
        <f t="shared" si="12"/>
        <v>0</v>
      </c>
      <c r="I28" s="18">
        <f t="shared" si="12"/>
        <v>0</v>
      </c>
      <c r="J28" s="18">
        <f t="shared" si="12"/>
        <v>0</v>
      </c>
      <c r="K28" s="18">
        <f t="shared" si="12"/>
        <v>0</v>
      </c>
      <c r="L28" s="18">
        <f t="shared" si="12"/>
        <v>0</v>
      </c>
      <c r="M28" s="18">
        <f t="shared" si="12"/>
        <v>0</v>
      </c>
      <c r="N28" s="18">
        <f t="shared" si="12"/>
        <v>0</v>
      </c>
      <c r="O28" s="18">
        <f t="shared" si="12"/>
        <v>0</v>
      </c>
      <c r="P28" s="18">
        <f t="shared" si="12"/>
        <v>0</v>
      </c>
      <c r="Q28" s="18">
        <f t="shared" si="12"/>
        <v>0</v>
      </c>
      <c r="R28" s="18">
        <f t="shared" si="12"/>
        <v>0</v>
      </c>
      <c r="S28" s="18">
        <f t="shared" si="12"/>
        <v>0</v>
      </c>
      <c r="T28" s="18">
        <f t="shared" si="12"/>
        <v>0</v>
      </c>
      <c r="U28" s="18">
        <f t="shared" si="12"/>
        <v>0</v>
      </c>
      <c r="V28" s="18">
        <f t="shared" si="12"/>
        <v>0</v>
      </c>
      <c r="W28" s="18">
        <f t="shared" si="12"/>
        <v>0</v>
      </c>
      <c r="X28" s="18">
        <f t="shared" si="12"/>
        <v>0</v>
      </c>
      <c r="Y28" s="18">
        <f t="shared" si="12"/>
        <v>0</v>
      </c>
      <c r="Z28" s="18">
        <f t="shared" si="12"/>
        <v>0</v>
      </c>
      <c r="AA28" s="18">
        <f t="shared" si="12"/>
        <v>0</v>
      </c>
      <c r="AB28" s="18">
        <f t="shared" si="12"/>
        <v>0</v>
      </c>
      <c r="AC28" s="18">
        <f t="shared" si="12"/>
        <v>0</v>
      </c>
      <c r="AD28" s="18">
        <f t="shared" si="12"/>
        <v>0</v>
      </c>
      <c r="AE28" s="18">
        <f t="shared" si="12"/>
        <v>0</v>
      </c>
      <c r="AF28" s="18">
        <f t="shared" si="12"/>
        <v>0</v>
      </c>
      <c r="AG28" s="18">
        <f t="shared" si="12"/>
        <v>0</v>
      </c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  <c r="GR28" s="182"/>
      <c r="GS28" s="182"/>
      <c r="GT28" s="182"/>
      <c r="GU28" s="182"/>
      <c r="GV28" s="182"/>
      <c r="GW28" s="182"/>
      <c r="GX28" s="182"/>
      <c r="GY28" s="182"/>
      <c r="GZ28" s="182"/>
      <c r="HA28" s="182"/>
      <c r="HB28" s="182"/>
      <c r="HC28" s="182"/>
      <c r="HD28" s="182"/>
      <c r="HE28" s="182"/>
      <c r="HF28" s="182"/>
      <c r="HG28" s="182"/>
      <c r="HH28" s="182"/>
      <c r="HI28" s="182"/>
      <c r="HJ28" s="182"/>
      <c r="HK28" s="182"/>
      <c r="HL28" s="182"/>
      <c r="HM28" s="182"/>
      <c r="HN28" s="182"/>
      <c r="HO28" s="182"/>
      <c r="HP28" s="182"/>
      <c r="HQ28" s="182"/>
      <c r="HR28" s="182"/>
      <c r="HS28" s="182"/>
      <c r="HT28" s="182"/>
      <c r="HU28" s="182"/>
      <c r="HV28" s="182"/>
      <c r="HW28" s="182"/>
      <c r="HX28" s="182"/>
      <c r="HY28" s="182"/>
      <c r="HZ28" s="182"/>
      <c r="IA28" s="182"/>
      <c r="IB28" s="182"/>
      <c r="IC28" s="182"/>
      <c r="ID28" s="182"/>
      <c r="IE28" s="182"/>
      <c r="IF28" s="182"/>
      <c r="IG28" s="182"/>
      <c r="IH28" s="182"/>
      <c r="II28" s="182"/>
      <c r="IJ28" s="182"/>
      <c r="IK28" s="182"/>
      <c r="IL28" s="182"/>
      <c r="IM28" s="182"/>
      <c r="IN28" s="182"/>
      <c r="IO28" s="182"/>
      <c r="IP28" s="182"/>
      <c r="IQ28" s="182"/>
      <c r="IR28" s="182"/>
      <c r="IS28" s="182"/>
      <c r="IT28" s="182"/>
      <c r="IU28" s="182"/>
      <c r="IV28" s="182"/>
      <c r="IW28" s="182"/>
      <c r="IX28" s="182"/>
      <c r="IY28" s="182"/>
      <c r="IZ28" s="182"/>
      <c r="JA28" s="182"/>
      <c r="JB28" s="182"/>
      <c r="JC28" s="182"/>
      <c r="JD28" s="182"/>
      <c r="JE28" s="182"/>
      <c r="JF28" s="182"/>
      <c r="JG28" s="182"/>
      <c r="JH28" s="182"/>
      <c r="JI28" s="182"/>
      <c r="JJ28" s="182"/>
      <c r="JK28" s="182"/>
      <c r="JL28" s="182"/>
      <c r="JM28" s="182"/>
      <c r="JN28" s="182"/>
      <c r="JO28" s="182"/>
      <c r="JP28" s="182"/>
      <c r="JQ28" s="182"/>
      <c r="JR28" s="182"/>
      <c r="JS28" s="182"/>
      <c r="JT28" s="182"/>
      <c r="JU28" s="182"/>
      <c r="JV28" s="182"/>
      <c r="JW28" s="182"/>
      <c r="JX28" s="182"/>
      <c r="JY28" s="182"/>
      <c r="JZ28" s="182"/>
      <c r="KA28" s="182"/>
      <c r="KB28" s="182"/>
      <c r="KC28" s="182"/>
      <c r="KD28" s="182"/>
      <c r="KE28" s="182"/>
      <c r="KF28" s="182"/>
      <c r="KG28" s="182"/>
      <c r="KH28" s="182"/>
      <c r="KI28" s="182"/>
      <c r="KJ28" s="182"/>
      <c r="KK28" s="182"/>
      <c r="KL28" s="182"/>
      <c r="KM28" s="182"/>
      <c r="KN28" s="182"/>
      <c r="KO28" s="182"/>
      <c r="KP28" s="182"/>
      <c r="KQ28" s="182"/>
      <c r="KR28" s="182"/>
      <c r="KS28" s="182"/>
      <c r="KT28" s="182"/>
      <c r="KU28" s="182"/>
      <c r="KV28" s="182"/>
      <c r="KW28" s="182"/>
      <c r="KX28" s="182"/>
      <c r="KY28" s="182"/>
      <c r="KZ28" s="182"/>
      <c r="LA28" s="182"/>
      <c r="LB28" s="182"/>
      <c r="LC28" s="182"/>
      <c r="LD28" s="182"/>
      <c r="LE28" s="182"/>
      <c r="LF28" s="182"/>
      <c r="LG28" s="182"/>
      <c r="LH28" s="182"/>
      <c r="LI28" s="182"/>
      <c r="LJ28" s="182"/>
      <c r="LK28" s="182"/>
      <c r="LL28" s="182"/>
      <c r="LM28" s="182"/>
      <c r="LN28" s="182"/>
      <c r="LO28" s="182"/>
      <c r="LP28" s="182"/>
      <c r="LQ28" s="182"/>
      <c r="LR28" s="182"/>
      <c r="LS28" s="182"/>
      <c r="LT28" s="182"/>
      <c r="LU28" s="182"/>
      <c r="LV28" s="182"/>
      <c r="LW28" s="182"/>
      <c r="LX28" s="182"/>
      <c r="LY28" s="182"/>
      <c r="LZ28" s="182"/>
      <c r="MA28" s="182"/>
      <c r="MB28" s="182"/>
      <c r="MC28" s="182"/>
      <c r="MD28" s="182"/>
      <c r="ME28" s="182"/>
      <c r="MF28" s="182"/>
      <c r="MG28" s="182"/>
      <c r="MH28" s="182"/>
      <c r="MI28" s="182"/>
      <c r="MJ28" s="182"/>
      <c r="MK28" s="182"/>
      <c r="ML28" s="182"/>
      <c r="MM28" s="182"/>
      <c r="MN28" s="182"/>
      <c r="MO28" s="182"/>
      <c r="MP28" s="182"/>
      <c r="MQ28" s="182"/>
      <c r="MR28" s="182"/>
      <c r="MS28" s="182"/>
      <c r="MT28" s="182"/>
      <c r="MU28" s="182"/>
      <c r="MV28" s="182"/>
      <c r="MW28" s="182"/>
      <c r="MX28" s="182"/>
      <c r="MY28" s="182"/>
      <c r="MZ28" s="182"/>
      <c r="NA28" s="182"/>
      <c r="NB28" s="182"/>
      <c r="NC28" s="182"/>
      <c r="ND28" s="182"/>
      <c r="NE28" s="182"/>
      <c r="NF28" s="182"/>
      <c r="NG28" s="182"/>
      <c r="NH28" s="182"/>
      <c r="NI28" s="182"/>
      <c r="NJ28" s="182"/>
      <c r="NK28" s="182"/>
      <c r="NL28" s="182"/>
      <c r="NM28" s="182"/>
      <c r="NN28" s="182"/>
      <c r="NO28" s="182"/>
      <c r="NP28" s="182"/>
      <c r="NQ28" s="182"/>
      <c r="NR28" s="182"/>
      <c r="NS28" s="182"/>
      <c r="NT28" s="182"/>
      <c r="NU28" s="182"/>
      <c r="NV28" s="182"/>
      <c r="NW28" s="182"/>
      <c r="NX28" s="182"/>
      <c r="NY28" s="182"/>
      <c r="NZ28" s="182"/>
      <c r="OA28" s="182"/>
      <c r="OB28" s="182"/>
      <c r="OC28" s="182"/>
      <c r="OD28" s="182"/>
      <c r="OE28" s="182"/>
      <c r="OF28" s="182"/>
      <c r="OG28" s="182"/>
      <c r="OH28" s="182"/>
      <c r="OI28" s="182"/>
      <c r="OJ28" s="182"/>
      <c r="OK28" s="182"/>
      <c r="OL28" s="182"/>
      <c r="OM28" s="182"/>
      <c r="ON28" s="182"/>
      <c r="OO28" s="182"/>
      <c r="OP28" s="182"/>
      <c r="OQ28" s="182"/>
      <c r="OR28" s="182"/>
      <c r="OS28" s="182"/>
      <c r="OT28" s="182"/>
      <c r="OU28" s="182"/>
      <c r="OV28" s="182"/>
      <c r="OW28" s="182"/>
      <c r="OX28" s="182"/>
      <c r="OY28" s="182"/>
      <c r="OZ28" s="182"/>
      <c r="PA28" s="182"/>
      <c r="PB28" s="182"/>
      <c r="PC28" s="182"/>
      <c r="PD28" s="182"/>
      <c r="PE28" s="182"/>
      <c r="PF28" s="182"/>
      <c r="PG28" s="182"/>
      <c r="PH28" s="182"/>
      <c r="PI28" s="182"/>
      <c r="PJ28" s="182"/>
      <c r="PK28" s="182"/>
      <c r="PL28" s="182"/>
      <c r="PM28" s="182"/>
      <c r="PN28" s="182"/>
      <c r="PO28" s="182"/>
      <c r="PP28" s="182"/>
      <c r="PQ28" s="182"/>
      <c r="PR28" s="182"/>
      <c r="PS28" s="182"/>
      <c r="PT28" s="182"/>
      <c r="PU28" s="182"/>
      <c r="PV28" s="182"/>
      <c r="PW28" s="182"/>
      <c r="PX28" s="182"/>
      <c r="PY28" s="182"/>
      <c r="PZ28" s="182"/>
      <c r="QA28" s="182"/>
      <c r="QB28" s="182"/>
      <c r="QC28" s="182"/>
      <c r="QD28" s="182"/>
      <c r="QE28" s="182"/>
      <c r="QF28" s="182"/>
      <c r="QG28" s="182"/>
      <c r="QH28" s="182"/>
      <c r="QI28" s="182"/>
      <c r="QJ28" s="182"/>
      <c r="QK28" s="182"/>
      <c r="QL28" s="182"/>
      <c r="QM28" s="182"/>
      <c r="QN28" s="182"/>
      <c r="QO28" s="182"/>
      <c r="QP28" s="182"/>
      <c r="QQ28" s="182"/>
      <c r="QR28" s="182"/>
      <c r="QS28" s="182"/>
      <c r="QT28" s="182"/>
      <c r="QU28" s="182"/>
      <c r="QV28" s="182"/>
      <c r="QW28" s="182"/>
      <c r="QX28" s="182"/>
      <c r="QY28" s="182"/>
      <c r="QZ28" s="182"/>
      <c r="RA28" s="182"/>
      <c r="RB28" s="182"/>
      <c r="RC28" s="182"/>
      <c r="RD28" s="182"/>
      <c r="RE28" s="182"/>
      <c r="RF28" s="182"/>
      <c r="RG28" s="182"/>
      <c r="RH28" s="182"/>
      <c r="RI28" s="182"/>
      <c r="RJ28" s="182"/>
      <c r="RK28" s="182"/>
      <c r="RL28" s="182"/>
      <c r="RM28" s="182"/>
      <c r="RN28" s="182"/>
      <c r="RO28" s="182"/>
      <c r="RP28" s="182"/>
      <c r="RQ28" s="182"/>
      <c r="RR28" s="182"/>
      <c r="RS28" s="182"/>
      <c r="RT28" s="182"/>
      <c r="RU28" s="182"/>
      <c r="RV28" s="182"/>
      <c r="RW28" s="182"/>
      <c r="RX28" s="182"/>
      <c r="RY28" s="182"/>
      <c r="RZ28" s="182"/>
      <c r="SA28" s="182"/>
      <c r="SB28" s="182"/>
      <c r="SC28" s="182"/>
      <c r="SD28" s="182"/>
      <c r="SE28" s="182"/>
      <c r="SF28" s="182"/>
      <c r="SG28" s="182"/>
      <c r="SH28" s="182"/>
      <c r="SI28" s="182"/>
      <c r="SJ28" s="182"/>
      <c r="SK28" s="182"/>
      <c r="SL28" s="182"/>
      <c r="SM28" s="182"/>
      <c r="SN28" s="182"/>
      <c r="SO28" s="182"/>
      <c r="SP28" s="182"/>
      <c r="SQ28" s="182"/>
      <c r="SR28" s="182"/>
      <c r="SS28" s="182"/>
      <c r="ST28" s="182"/>
      <c r="SU28" s="182"/>
      <c r="SV28" s="182"/>
      <c r="SW28" s="182"/>
      <c r="SX28" s="182"/>
      <c r="SY28" s="182"/>
      <c r="SZ28" s="182"/>
      <c r="TA28" s="182"/>
      <c r="TB28" s="182"/>
      <c r="TC28" s="182"/>
      <c r="TD28" s="182"/>
      <c r="TE28" s="182"/>
      <c r="TF28" s="182"/>
      <c r="TG28" s="182"/>
      <c r="TH28" s="182"/>
      <c r="TI28" s="182"/>
      <c r="TJ28" s="182"/>
      <c r="TK28" s="182"/>
      <c r="TL28" s="182"/>
      <c r="TM28" s="182"/>
      <c r="TN28" s="182"/>
      <c r="TO28" s="182"/>
      <c r="TP28" s="182"/>
      <c r="TQ28" s="182"/>
      <c r="TR28" s="182"/>
      <c r="TS28" s="182"/>
      <c r="TT28" s="182"/>
      <c r="TU28" s="182"/>
      <c r="TV28" s="182"/>
      <c r="TW28" s="182"/>
      <c r="TX28" s="182"/>
      <c r="TY28" s="182"/>
      <c r="TZ28" s="182"/>
      <c r="UA28" s="182"/>
      <c r="UB28" s="182"/>
      <c r="UC28" s="182"/>
      <c r="UD28" s="182"/>
      <c r="UE28" s="182"/>
      <c r="UF28" s="182"/>
      <c r="UG28" s="182"/>
      <c r="UH28" s="182"/>
      <c r="UI28" s="182"/>
      <c r="UJ28" s="182"/>
      <c r="UK28" s="182"/>
      <c r="UL28" s="182"/>
      <c r="UM28" s="182"/>
      <c r="UN28" s="182"/>
      <c r="UO28" s="182"/>
      <c r="UP28" s="182"/>
      <c r="UQ28" s="182"/>
      <c r="UR28" s="182"/>
      <c r="US28" s="182"/>
      <c r="UT28" s="182"/>
      <c r="UU28" s="182"/>
      <c r="UV28" s="182"/>
      <c r="UW28" s="182"/>
      <c r="UX28" s="182"/>
      <c r="UY28" s="182"/>
      <c r="UZ28" s="182"/>
      <c r="VA28" s="182"/>
      <c r="VB28" s="182"/>
      <c r="VC28" s="182"/>
      <c r="VD28" s="182"/>
      <c r="VE28" s="182"/>
      <c r="VF28" s="182"/>
      <c r="VG28" s="182"/>
      <c r="VH28" s="182"/>
      <c r="VI28" s="182"/>
      <c r="VJ28" s="182"/>
      <c r="VK28" s="182"/>
      <c r="VL28" s="182"/>
      <c r="VM28" s="182"/>
      <c r="VN28" s="182"/>
      <c r="VO28" s="182"/>
      <c r="VP28" s="182"/>
      <c r="VQ28" s="182"/>
      <c r="VR28" s="182"/>
      <c r="VS28" s="182"/>
      <c r="VT28" s="182"/>
      <c r="VU28" s="182"/>
      <c r="VV28" s="182"/>
      <c r="VW28" s="182"/>
      <c r="VX28" s="182"/>
      <c r="VY28" s="182"/>
      <c r="VZ28" s="182"/>
      <c r="WA28" s="182"/>
      <c r="WB28" s="182"/>
      <c r="WC28" s="182"/>
      <c r="WD28" s="182"/>
      <c r="WE28" s="182"/>
      <c r="WF28" s="182"/>
      <c r="WG28" s="182"/>
      <c r="WH28" s="182"/>
      <c r="WI28" s="182"/>
      <c r="WJ28" s="182"/>
      <c r="WK28" s="182"/>
      <c r="WL28" s="182"/>
      <c r="WM28" s="182"/>
      <c r="WN28" s="182"/>
      <c r="WO28" s="182"/>
      <c r="WP28" s="182"/>
      <c r="WQ28" s="182"/>
      <c r="WR28" s="182"/>
      <c r="WS28" s="182"/>
      <c r="WT28" s="182"/>
      <c r="WU28" s="182"/>
      <c r="WV28" s="182"/>
      <c r="WW28" s="182"/>
      <c r="WX28" s="182"/>
      <c r="WY28" s="182"/>
      <c r="WZ28" s="182"/>
      <c r="XA28" s="182"/>
      <c r="XB28" s="182"/>
      <c r="XC28" s="182"/>
      <c r="XD28" s="182"/>
      <c r="XE28" s="182"/>
      <c r="XF28" s="182"/>
      <c r="XG28" s="182"/>
      <c r="XH28" s="182"/>
      <c r="XI28" s="182"/>
      <c r="XJ28" s="182"/>
      <c r="XK28" s="182"/>
      <c r="XL28" s="182"/>
      <c r="XM28" s="182"/>
      <c r="XN28" s="182"/>
      <c r="XO28" s="182"/>
      <c r="XP28" s="182"/>
      <c r="XQ28" s="182"/>
      <c r="XR28" s="182"/>
      <c r="XS28" s="182"/>
      <c r="XT28" s="182"/>
      <c r="XU28" s="182"/>
      <c r="XV28" s="182"/>
      <c r="XW28" s="182"/>
      <c r="XX28" s="182"/>
      <c r="XY28" s="182"/>
      <c r="XZ28" s="182"/>
      <c r="YA28" s="182"/>
      <c r="YB28" s="182"/>
      <c r="YC28" s="182"/>
      <c r="YD28" s="182"/>
      <c r="YE28" s="182"/>
      <c r="YF28" s="182"/>
      <c r="YG28" s="182"/>
      <c r="YH28" s="182"/>
      <c r="YI28" s="182"/>
      <c r="YJ28" s="182"/>
      <c r="YK28" s="182"/>
      <c r="YL28" s="182"/>
      <c r="YM28" s="182"/>
      <c r="YN28" s="182"/>
      <c r="YO28" s="182"/>
      <c r="YP28" s="182"/>
      <c r="YQ28" s="182"/>
      <c r="YR28" s="182"/>
      <c r="YS28" s="182"/>
      <c r="YT28" s="182"/>
      <c r="YU28" s="182"/>
      <c r="YV28" s="182"/>
      <c r="YW28" s="182"/>
      <c r="YX28" s="182"/>
      <c r="YY28" s="182"/>
      <c r="YZ28" s="182"/>
      <c r="ZA28" s="182"/>
      <c r="ZB28" s="182"/>
      <c r="ZC28" s="182"/>
      <c r="ZD28" s="182"/>
      <c r="ZE28" s="182"/>
      <c r="ZF28" s="182"/>
      <c r="ZG28" s="182"/>
      <c r="ZH28" s="182"/>
      <c r="ZI28" s="182"/>
      <c r="ZJ28" s="182"/>
      <c r="ZK28" s="182"/>
      <c r="ZL28" s="182"/>
      <c r="ZM28" s="182"/>
      <c r="ZN28" s="182"/>
      <c r="ZO28" s="182"/>
      <c r="ZP28" s="182"/>
      <c r="ZQ28" s="182"/>
      <c r="ZR28" s="182"/>
      <c r="ZS28" s="182"/>
      <c r="ZT28" s="182"/>
      <c r="ZU28" s="182"/>
      <c r="ZV28" s="182"/>
      <c r="ZW28" s="182"/>
      <c r="ZX28" s="182"/>
      <c r="ZY28" s="182"/>
      <c r="ZZ28" s="182"/>
      <c r="AAA28" s="182"/>
      <c r="AAB28" s="182"/>
      <c r="AAC28" s="182"/>
      <c r="AAD28" s="182"/>
      <c r="AAE28" s="182"/>
      <c r="AAF28" s="182"/>
      <c r="AAG28" s="182"/>
      <c r="AAH28" s="182"/>
      <c r="AAI28" s="182"/>
      <c r="AAJ28" s="182"/>
      <c r="AAK28" s="182"/>
      <c r="AAL28" s="182"/>
      <c r="AAM28" s="182"/>
      <c r="AAN28" s="182"/>
      <c r="AAO28" s="182"/>
      <c r="AAP28" s="182"/>
      <c r="AAQ28" s="182"/>
      <c r="AAR28" s="182"/>
      <c r="AAS28" s="182"/>
      <c r="AAT28" s="182"/>
      <c r="AAU28" s="182"/>
      <c r="AAV28" s="182"/>
      <c r="AAW28" s="182"/>
      <c r="AAX28" s="182"/>
      <c r="AAY28" s="182"/>
      <c r="AAZ28" s="182"/>
      <c r="ABA28" s="182"/>
      <c r="ABB28" s="182"/>
      <c r="ABC28" s="182"/>
      <c r="ABD28" s="182"/>
      <c r="ABE28" s="182"/>
      <c r="ABF28" s="182"/>
      <c r="ABG28" s="182"/>
      <c r="ABH28" s="182"/>
      <c r="ABI28" s="182"/>
      <c r="ABJ28" s="182"/>
      <c r="ABK28" s="182"/>
      <c r="ABL28" s="182"/>
      <c r="ABM28" s="182"/>
      <c r="ABN28" s="182"/>
      <c r="ABO28" s="182"/>
      <c r="ABP28" s="182"/>
      <c r="ABQ28" s="182"/>
      <c r="ABR28" s="182"/>
      <c r="ABS28" s="182"/>
      <c r="ABT28" s="182"/>
      <c r="ABU28" s="182"/>
      <c r="ABV28" s="182"/>
      <c r="ABW28" s="182"/>
      <c r="ABX28" s="182"/>
      <c r="ABY28" s="182"/>
      <c r="ABZ28" s="182"/>
      <c r="ACA28" s="182"/>
      <c r="ACB28" s="182"/>
      <c r="ACC28" s="182"/>
      <c r="ACD28" s="182"/>
      <c r="ACE28" s="182"/>
      <c r="ACF28" s="182"/>
      <c r="ACG28" s="182"/>
      <c r="ACH28" s="182"/>
      <c r="ACI28" s="182"/>
      <c r="ACJ28" s="182"/>
      <c r="ACK28" s="182"/>
      <c r="ACL28" s="182"/>
      <c r="ACM28" s="182"/>
      <c r="ACN28" s="182"/>
      <c r="ACO28" s="182"/>
      <c r="ACP28" s="182"/>
      <c r="ACQ28" s="182"/>
      <c r="ACR28" s="182"/>
      <c r="ACS28" s="182"/>
      <c r="ACT28" s="182"/>
      <c r="ACU28" s="182"/>
      <c r="ACV28" s="182"/>
      <c r="ACW28" s="182"/>
      <c r="ACX28" s="182"/>
      <c r="ACY28" s="182"/>
      <c r="ACZ28" s="182"/>
      <c r="ADA28" s="182"/>
      <c r="ADB28" s="182"/>
      <c r="ADC28" s="182"/>
      <c r="ADD28" s="182"/>
      <c r="ADE28" s="182"/>
      <c r="ADF28" s="182"/>
      <c r="ADG28" s="182"/>
      <c r="ADH28" s="182"/>
      <c r="ADI28" s="182"/>
      <c r="ADJ28" s="182"/>
      <c r="ADK28" s="182"/>
      <c r="ADL28" s="182"/>
      <c r="ADM28" s="182"/>
      <c r="ADN28" s="182"/>
      <c r="ADO28" s="182"/>
      <c r="ADP28" s="182"/>
      <c r="ADQ28" s="182"/>
      <c r="ADR28" s="182"/>
      <c r="ADS28" s="182"/>
      <c r="ADT28" s="182"/>
      <c r="ADU28" s="182"/>
      <c r="ADV28" s="182"/>
      <c r="ADW28" s="182"/>
      <c r="ADX28" s="182"/>
      <c r="ADY28" s="182"/>
      <c r="ADZ28" s="182"/>
      <c r="AEA28" s="182"/>
      <c r="AEB28" s="182"/>
      <c r="AEC28" s="182"/>
      <c r="AED28" s="182"/>
      <c r="AEE28" s="182"/>
      <c r="AEF28" s="182"/>
      <c r="AEG28" s="182"/>
      <c r="AEH28" s="182"/>
      <c r="AEI28" s="182"/>
      <c r="AEJ28" s="182"/>
      <c r="AEK28" s="182"/>
      <c r="AEL28" s="182"/>
      <c r="AEM28" s="182"/>
      <c r="AEN28" s="182"/>
      <c r="AEO28" s="182"/>
      <c r="AEP28" s="182"/>
      <c r="AEQ28" s="182"/>
      <c r="AER28" s="182"/>
      <c r="AES28" s="182"/>
      <c r="AET28" s="182"/>
      <c r="AEU28" s="182"/>
      <c r="AEV28" s="182"/>
      <c r="AEW28" s="182"/>
      <c r="AEX28" s="182"/>
      <c r="AEY28" s="182"/>
      <c r="AEZ28" s="182"/>
      <c r="AFA28" s="182"/>
      <c r="AFB28" s="182"/>
      <c r="AFC28" s="182"/>
      <c r="AFD28" s="182"/>
      <c r="AFE28" s="182"/>
      <c r="AFF28" s="182"/>
      <c r="AFG28" s="182"/>
      <c r="AFH28" s="182"/>
      <c r="AFI28" s="182"/>
      <c r="AFJ28" s="182"/>
      <c r="AFK28" s="182"/>
      <c r="AFL28" s="182"/>
      <c r="AFM28" s="182"/>
      <c r="AFN28" s="182"/>
      <c r="AFO28" s="182"/>
      <c r="AFP28" s="182"/>
      <c r="AFQ28" s="182"/>
      <c r="AFR28" s="182"/>
      <c r="AFS28" s="182"/>
      <c r="AFT28" s="182"/>
      <c r="AFU28" s="182"/>
      <c r="AFV28" s="182"/>
      <c r="AFW28" s="182"/>
      <c r="AFX28" s="182"/>
      <c r="AFY28" s="182"/>
      <c r="AFZ28" s="182"/>
      <c r="AGA28" s="182"/>
      <c r="AGB28" s="182"/>
      <c r="AGC28" s="182"/>
      <c r="AGD28" s="182"/>
      <c r="AGE28" s="182"/>
      <c r="AGF28" s="182"/>
      <c r="AGG28" s="182"/>
      <c r="AGH28" s="182"/>
      <c r="AGI28" s="182"/>
      <c r="AGJ28" s="182"/>
      <c r="AGK28" s="182"/>
      <c r="AGL28" s="182"/>
      <c r="AGM28" s="182"/>
      <c r="AGN28" s="182"/>
      <c r="AGO28" s="182"/>
      <c r="AGP28" s="182"/>
      <c r="AGQ28" s="182"/>
      <c r="AGR28" s="182"/>
      <c r="AGS28" s="182"/>
      <c r="AGT28" s="182"/>
      <c r="AGU28" s="182"/>
      <c r="AGV28" s="182"/>
      <c r="AGW28" s="182"/>
      <c r="AGX28" s="182"/>
      <c r="AGY28" s="182"/>
      <c r="AGZ28" s="182"/>
      <c r="AHA28" s="182"/>
      <c r="AHB28" s="182"/>
      <c r="AHC28" s="182"/>
      <c r="AHD28" s="182"/>
      <c r="AHE28" s="182"/>
      <c r="AHF28" s="182"/>
      <c r="AHG28" s="182"/>
      <c r="AHH28" s="182"/>
      <c r="AHI28" s="182"/>
      <c r="AHJ28" s="182"/>
      <c r="AHK28" s="182"/>
      <c r="AHL28" s="182"/>
      <c r="AHM28" s="182"/>
      <c r="AHN28" s="182"/>
      <c r="AHO28" s="182"/>
      <c r="AHP28" s="182"/>
      <c r="AHQ28" s="182"/>
      <c r="AHR28" s="182"/>
      <c r="AHS28" s="182"/>
      <c r="AHT28" s="182"/>
      <c r="AHU28" s="182"/>
      <c r="AHV28" s="182"/>
      <c r="AHW28" s="182"/>
      <c r="AHX28" s="182"/>
      <c r="AHY28" s="182"/>
      <c r="AHZ28" s="182"/>
      <c r="AIA28" s="182"/>
      <c r="AIB28" s="182"/>
      <c r="AIC28" s="182"/>
      <c r="AID28" s="182"/>
      <c r="AIE28" s="182"/>
      <c r="AIF28" s="182"/>
      <c r="AIG28" s="182"/>
      <c r="AIH28" s="182"/>
      <c r="AII28" s="182"/>
      <c r="AIJ28" s="182"/>
      <c r="AIK28" s="182"/>
      <c r="AIL28" s="182"/>
      <c r="AIM28" s="182"/>
      <c r="AIN28" s="182"/>
      <c r="AIO28" s="182"/>
      <c r="AIP28" s="182"/>
      <c r="AIQ28" s="182"/>
      <c r="AIR28" s="182"/>
      <c r="AIS28" s="182"/>
      <c r="AIT28" s="182"/>
      <c r="AIU28" s="182"/>
      <c r="AIV28" s="182"/>
      <c r="AIW28" s="182"/>
      <c r="AIX28" s="182"/>
      <c r="AIY28" s="182"/>
      <c r="AIZ28" s="182"/>
      <c r="AJA28" s="182"/>
      <c r="AJB28" s="182"/>
      <c r="AJC28" s="182"/>
      <c r="AJD28" s="182"/>
      <c r="AJE28" s="182"/>
      <c r="AJF28" s="182"/>
      <c r="AJG28" s="182"/>
      <c r="AJH28" s="182"/>
      <c r="AJI28" s="182"/>
      <c r="AJJ28" s="182"/>
      <c r="AJK28" s="182"/>
      <c r="AJL28" s="182"/>
      <c r="AJM28" s="182"/>
      <c r="AJN28" s="182"/>
      <c r="AJO28" s="182"/>
      <c r="AJP28" s="182"/>
      <c r="AJQ28" s="182"/>
      <c r="AJR28" s="182"/>
      <c r="AJS28" s="182"/>
      <c r="AJT28" s="182"/>
      <c r="AJU28" s="182"/>
      <c r="AJV28" s="182"/>
      <c r="AJW28" s="182"/>
      <c r="AJX28" s="182"/>
      <c r="AJY28" s="182"/>
      <c r="AJZ28" s="182"/>
      <c r="AKA28" s="182"/>
      <c r="AKB28" s="182"/>
      <c r="AKC28" s="182"/>
      <c r="AKD28" s="182"/>
      <c r="AKE28" s="182"/>
      <c r="AKF28" s="182"/>
      <c r="AKG28" s="182"/>
      <c r="AKH28" s="182"/>
      <c r="AKI28" s="182"/>
      <c r="AKJ28" s="182"/>
      <c r="AKK28" s="182"/>
      <c r="AKL28" s="182"/>
      <c r="AKM28" s="182"/>
      <c r="AKN28" s="182"/>
      <c r="AKO28" s="182"/>
      <c r="AKP28" s="182"/>
      <c r="AKQ28" s="182"/>
      <c r="AKR28" s="182"/>
      <c r="AKS28" s="182"/>
      <c r="AKT28" s="182"/>
      <c r="AKU28" s="182"/>
      <c r="AKV28" s="182"/>
      <c r="AKW28" s="182"/>
      <c r="AKX28" s="182"/>
      <c r="AKY28" s="182"/>
      <c r="AKZ28" s="182"/>
      <c r="ALA28" s="182"/>
      <c r="ALB28" s="182"/>
      <c r="ALC28" s="182"/>
      <c r="ALD28" s="182"/>
      <c r="ALE28" s="182"/>
      <c r="ALF28" s="182"/>
      <c r="ALG28" s="182"/>
      <c r="ALH28" s="182"/>
      <c r="ALI28" s="182"/>
      <c r="ALJ28" s="182"/>
      <c r="ALK28" s="182"/>
      <c r="ALL28" s="182"/>
      <c r="ALM28" s="182"/>
      <c r="ALN28" s="182"/>
      <c r="ALO28" s="182"/>
      <c r="ALP28" s="182"/>
      <c r="ALQ28" s="182"/>
      <c r="ALR28" s="182"/>
    </row>
    <row r="29" spans="1:1006" s="183" customFormat="1" x14ac:dyDescent="0.25">
      <c r="A29" s="15"/>
      <c r="B29" s="173" t="s">
        <v>28</v>
      </c>
      <c r="C29" s="18">
        <f>C55+C79+C103+C132</f>
        <v>17</v>
      </c>
      <c r="D29" s="18">
        <f t="shared" ref="D29:AG29" si="13">D55+D79+D103+D132</f>
        <v>34</v>
      </c>
      <c r="E29" s="18">
        <f t="shared" si="13"/>
        <v>34</v>
      </c>
      <c r="F29" s="18">
        <f t="shared" si="13"/>
        <v>0</v>
      </c>
      <c r="G29" s="18">
        <f t="shared" si="13"/>
        <v>0</v>
      </c>
      <c r="H29" s="18">
        <f t="shared" si="13"/>
        <v>0</v>
      </c>
      <c r="I29" s="18">
        <f t="shared" si="13"/>
        <v>0</v>
      </c>
      <c r="J29" s="18">
        <f t="shared" si="13"/>
        <v>0</v>
      </c>
      <c r="K29" s="18">
        <f t="shared" si="13"/>
        <v>0</v>
      </c>
      <c r="L29" s="18">
        <f t="shared" si="13"/>
        <v>0</v>
      </c>
      <c r="M29" s="18">
        <f t="shared" si="13"/>
        <v>0</v>
      </c>
      <c r="N29" s="18">
        <f t="shared" si="13"/>
        <v>0</v>
      </c>
      <c r="O29" s="18">
        <f t="shared" si="13"/>
        <v>0</v>
      </c>
      <c r="P29" s="18">
        <f t="shared" si="13"/>
        <v>0</v>
      </c>
      <c r="Q29" s="18">
        <f t="shared" si="13"/>
        <v>0</v>
      </c>
      <c r="R29" s="18">
        <f t="shared" si="13"/>
        <v>0</v>
      </c>
      <c r="S29" s="18">
        <f t="shared" si="13"/>
        <v>0</v>
      </c>
      <c r="T29" s="18">
        <f t="shared" si="13"/>
        <v>0</v>
      </c>
      <c r="U29" s="18">
        <f t="shared" si="13"/>
        <v>0</v>
      </c>
      <c r="V29" s="18">
        <f t="shared" si="13"/>
        <v>0</v>
      </c>
      <c r="W29" s="18">
        <f t="shared" si="13"/>
        <v>0</v>
      </c>
      <c r="X29" s="18">
        <f t="shared" si="13"/>
        <v>0</v>
      </c>
      <c r="Y29" s="18">
        <f t="shared" si="13"/>
        <v>0</v>
      </c>
      <c r="Z29" s="18">
        <f t="shared" si="13"/>
        <v>0</v>
      </c>
      <c r="AA29" s="18">
        <f t="shared" si="13"/>
        <v>0</v>
      </c>
      <c r="AB29" s="18">
        <f t="shared" si="13"/>
        <v>0</v>
      </c>
      <c r="AC29" s="18">
        <f t="shared" si="13"/>
        <v>0</v>
      </c>
      <c r="AD29" s="18">
        <f t="shared" si="13"/>
        <v>0</v>
      </c>
      <c r="AE29" s="18">
        <f t="shared" si="13"/>
        <v>0</v>
      </c>
      <c r="AF29" s="18">
        <f t="shared" si="13"/>
        <v>0</v>
      </c>
      <c r="AG29" s="18">
        <f t="shared" si="13"/>
        <v>0</v>
      </c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2"/>
      <c r="DG29" s="182"/>
      <c r="DH29" s="182"/>
      <c r="DI29" s="182"/>
      <c r="DJ29" s="182"/>
      <c r="DK29" s="182"/>
      <c r="DL29" s="182"/>
      <c r="DM29" s="182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2"/>
      <c r="GH29" s="182"/>
      <c r="GI29" s="182"/>
      <c r="GJ29" s="182"/>
      <c r="GK29" s="182"/>
      <c r="GL29" s="182"/>
      <c r="GM29" s="182"/>
      <c r="GN29" s="182"/>
      <c r="GO29" s="182"/>
      <c r="GP29" s="182"/>
      <c r="GQ29" s="182"/>
      <c r="GR29" s="182"/>
      <c r="GS29" s="182"/>
      <c r="GT29" s="182"/>
      <c r="GU29" s="182"/>
      <c r="GV29" s="182"/>
      <c r="GW29" s="182"/>
      <c r="GX29" s="182"/>
      <c r="GY29" s="182"/>
      <c r="GZ29" s="182"/>
      <c r="HA29" s="182"/>
      <c r="HB29" s="182"/>
      <c r="HC29" s="182"/>
      <c r="HD29" s="182"/>
      <c r="HE29" s="182"/>
      <c r="HF29" s="182"/>
      <c r="HG29" s="182"/>
      <c r="HH29" s="182"/>
      <c r="HI29" s="182"/>
      <c r="HJ29" s="182"/>
      <c r="HK29" s="182"/>
      <c r="HL29" s="182"/>
      <c r="HM29" s="182"/>
      <c r="HN29" s="182"/>
      <c r="HO29" s="182"/>
      <c r="HP29" s="182"/>
      <c r="HQ29" s="182"/>
      <c r="HR29" s="182"/>
      <c r="HS29" s="182"/>
      <c r="HT29" s="182"/>
      <c r="HU29" s="182"/>
      <c r="HV29" s="182"/>
      <c r="HW29" s="182"/>
      <c r="HX29" s="182"/>
      <c r="HY29" s="182"/>
      <c r="HZ29" s="182"/>
      <c r="IA29" s="182"/>
      <c r="IB29" s="182"/>
      <c r="IC29" s="182"/>
      <c r="ID29" s="182"/>
      <c r="IE29" s="182"/>
      <c r="IF29" s="182"/>
      <c r="IG29" s="182"/>
      <c r="IH29" s="182"/>
      <c r="II29" s="182"/>
      <c r="IJ29" s="182"/>
      <c r="IK29" s="182"/>
      <c r="IL29" s="182"/>
      <c r="IM29" s="182"/>
      <c r="IN29" s="182"/>
      <c r="IO29" s="182"/>
      <c r="IP29" s="182"/>
      <c r="IQ29" s="182"/>
      <c r="IR29" s="182"/>
      <c r="IS29" s="182"/>
      <c r="IT29" s="182"/>
      <c r="IU29" s="182"/>
      <c r="IV29" s="182"/>
      <c r="IW29" s="182"/>
      <c r="IX29" s="182"/>
      <c r="IY29" s="182"/>
      <c r="IZ29" s="182"/>
      <c r="JA29" s="182"/>
      <c r="JB29" s="182"/>
      <c r="JC29" s="182"/>
      <c r="JD29" s="182"/>
      <c r="JE29" s="182"/>
      <c r="JF29" s="182"/>
      <c r="JG29" s="182"/>
      <c r="JH29" s="182"/>
      <c r="JI29" s="182"/>
      <c r="JJ29" s="182"/>
      <c r="JK29" s="182"/>
      <c r="JL29" s="182"/>
      <c r="JM29" s="182"/>
      <c r="JN29" s="182"/>
      <c r="JO29" s="182"/>
      <c r="JP29" s="182"/>
      <c r="JQ29" s="182"/>
      <c r="JR29" s="182"/>
      <c r="JS29" s="182"/>
      <c r="JT29" s="182"/>
      <c r="JU29" s="182"/>
      <c r="JV29" s="182"/>
      <c r="JW29" s="182"/>
      <c r="JX29" s="182"/>
      <c r="JY29" s="182"/>
      <c r="JZ29" s="182"/>
      <c r="KA29" s="182"/>
      <c r="KB29" s="182"/>
      <c r="KC29" s="182"/>
      <c r="KD29" s="182"/>
      <c r="KE29" s="182"/>
      <c r="KF29" s="182"/>
      <c r="KG29" s="182"/>
      <c r="KH29" s="182"/>
      <c r="KI29" s="182"/>
      <c r="KJ29" s="182"/>
      <c r="KK29" s="182"/>
      <c r="KL29" s="182"/>
      <c r="KM29" s="182"/>
      <c r="KN29" s="182"/>
      <c r="KO29" s="182"/>
      <c r="KP29" s="182"/>
      <c r="KQ29" s="182"/>
      <c r="KR29" s="182"/>
      <c r="KS29" s="182"/>
      <c r="KT29" s="182"/>
      <c r="KU29" s="182"/>
      <c r="KV29" s="182"/>
      <c r="KW29" s="182"/>
      <c r="KX29" s="182"/>
      <c r="KY29" s="182"/>
      <c r="KZ29" s="182"/>
      <c r="LA29" s="182"/>
      <c r="LB29" s="182"/>
      <c r="LC29" s="182"/>
      <c r="LD29" s="182"/>
      <c r="LE29" s="182"/>
      <c r="LF29" s="182"/>
      <c r="LG29" s="182"/>
      <c r="LH29" s="182"/>
      <c r="LI29" s="182"/>
      <c r="LJ29" s="182"/>
      <c r="LK29" s="182"/>
      <c r="LL29" s="182"/>
      <c r="LM29" s="182"/>
      <c r="LN29" s="182"/>
      <c r="LO29" s="182"/>
      <c r="LP29" s="182"/>
      <c r="LQ29" s="182"/>
      <c r="LR29" s="182"/>
      <c r="LS29" s="182"/>
      <c r="LT29" s="182"/>
      <c r="LU29" s="182"/>
      <c r="LV29" s="182"/>
      <c r="LW29" s="182"/>
      <c r="LX29" s="182"/>
      <c r="LY29" s="182"/>
      <c r="LZ29" s="182"/>
      <c r="MA29" s="182"/>
      <c r="MB29" s="182"/>
      <c r="MC29" s="182"/>
      <c r="MD29" s="182"/>
      <c r="ME29" s="182"/>
      <c r="MF29" s="182"/>
      <c r="MG29" s="182"/>
      <c r="MH29" s="182"/>
      <c r="MI29" s="182"/>
      <c r="MJ29" s="182"/>
      <c r="MK29" s="182"/>
      <c r="ML29" s="182"/>
      <c r="MM29" s="182"/>
      <c r="MN29" s="182"/>
      <c r="MO29" s="182"/>
      <c r="MP29" s="182"/>
      <c r="MQ29" s="182"/>
      <c r="MR29" s="182"/>
      <c r="MS29" s="182"/>
      <c r="MT29" s="182"/>
      <c r="MU29" s="182"/>
      <c r="MV29" s="182"/>
      <c r="MW29" s="182"/>
      <c r="MX29" s="182"/>
      <c r="MY29" s="182"/>
      <c r="MZ29" s="182"/>
      <c r="NA29" s="182"/>
      <c r="NB29" s="182"/>
      <c r="NC29" s="182"/>
      <c r="ND29" s="182"/>
      <c r="NE29" s="182"/>
      <c r="NF29" s="182"/>
      <c r="NG29" s="182"/>
      <c r="NH29" s="182"/>
      <c r="NI29" s="182"/>
      <c r="NJ29" s="182"/>
      <c r="NK29" s="182"/>
      <c r="NL29" s="182"/>
      <c r="NM29" s="182"/>
      <c r="NN29" s="182"/>
      <c r="NO29" s="182"/>
      <c r="NP29" s="182"/>
      <c r="NQ29" s="182"/>
      <c r="NR29" s="182"/>
      <c r="NS29" s="182"/>
      <c r="NT29" s="182"/>
      <c r="NU29" s="182"/>
      <c r="NV29" s="182"/>
      <c r="NW29" s="182"/>
      <c r="NX29" s="182"/>
      <c r="NY29" s="182"/>
      <c r="NZ29" s="182"/>
      <c r="OA29" s="182"/>
      <c r="OB29" s="182"/>
      <c r="OC29" s="182"/>
      <c r="OD29" s="182"/>
      <c r="OE29" s="182"/>
      <c r="OF29" s="182"/>
      <c r="OG29" s="182"/>
      <c r="OH29" s="182"/>
      <c r="OI29" s="182"/>
      <c r="OJ29" s="182"/>
      <c r="OK29" s="182"/>
      <c r="OL29" s="182"/>
      <c r="OM29" s="182"/>
      <c r="ON29" s="182"/>
      <c r="OO29" s="182"/>
      <c r="OP29" s="182"/>
      <c r="OQ29" s="182"/>
      <c r="OR29" s="182"/>
      <c r="OS29" s="182"/>
      <c r="OT29" s="182"/>
      <c r="OU29" s="182"/>
      <c r="OV29" s="182"/>
      <c r="OW29" s="182"/>
      <c r="OX29" s="182"/>
      <c r="OY29" s="182"/>
      <c r="OZ29" s="182"/>
      <c r="PA29" s="182"/>
      <c r="PB29" s="182"/>
      <c r="PC29" s="182"/>
      <c r="PD29" s="182"/>
      <c r="PE29" s="182"/>
      <c r="PF29" s="182"/>
      <c r="PG29" s="182"/>
      <c r="PH29" s="182"/>
      <c r="PI29" s="182"/>
      <c r="PJ29" s="182"/>
      <c r="PK29" s="182"/>
      <c r="PL29" s="182"/>
      <c r="PM29" s="182"/>
      <c r="PN29" s="182"/>
      <c r="PO29" s="182"/>
      <c r="PP29" s="182"/>
      <c r="PQ29" s="182"/>
      <c r="PR29" s="182"/>
      <c r="PS29" s="182"/>
      <c r="PT29" s="182"/>
      <c r="PU29" s="182"/>
      <c r="PV29" s="182"/>
      <c r="PW29" s="182"/>
      <c r="PX29" s="182"/>
      <c r="PY29" s="182"/>
      <c r="PZ29" s="182"/>
      <c r="QA29" s="182"/>
      <c r="QB29" s="182"/>
      <c r="QC29" s="182"/>
      <c r="QD29" s="182"/>
      <c r="QE29" s="182"/>
      <c r="QF29" s="182"/>
      <c r="QG29" s="182"/>
      <c r="QH29" s="182"/>
      <c r="QI29" s="182"/>
      <c r="QJ29" s="182"/>
      <c r="QK29" s="182"/>
      <c r="QL29" s="182"/>
      <c r="QM29" s="182"/>
      <c r="QN29" s="182"/>
      <c r="QO29" s="182"/>
      <c r="QP29" s="182"/>
      <c r="QQ29" s="182"/>
      <c r="QR29" s="182"/>
      <c r="QS29" s="182"/>
      <c r="QT29" s="182"/>
      <c r="QU29" s="182"/>
      <c r="QV29" s="182"/>
      <c r="QW29" s="182"/>
      <c r="QX29" s="182"/>
      <c r="QY29" s="182"/>
      <c r="QZ29" s="182"/>
      <c r="RA29" s="182"/>
      <c r="RB29" s="182"/>
      <c r="RC29" s="182"/>
      <c r="RD29" s="182"/>
      <c r="RE29" s="182"/>
      <c r="RF29" s="182"/>
      <c r="RG29" s="182"/>
      <c r="RH29" s="182"/>
      <c r="RI29" s="182"/>
      <c r="RJ29" s="182"/>
      <c r="RK29" s="182"/>
      <c r="RL29" s="182"/>
      <c r="RM29" s="182"/>
      <c r="RN29" s="182"/>
      <c r="RO29" s="182"/>
      <c r="RP29" s="182"/>
      <c r="RQ29" s="182"/>
      <c r="RR29" s="182"/>
      <c r="RS29" s="182"/>
      <c r="RT29" s="182"/>
      <c r="RU29" s="182"/>
      <c r="RV29" s="182"/>
      <c r="RW29" s="182"/>
      <c r="RX29" s="182"/>
      <c r="RY29" s="182"/>
      <c r="RZ29" s="182"/>
      <c r="SA29" s="182"/>
      <c r="SB29" s="182"/>
      <c r="SC29" s="182"/>
      <c r="SD29" s="182"/>
      <c r="SE29" s="182"/>
      <c r="SF29" s="182"/>
      <c r="SG29" s="182"/>
      <c r="SH29" s="182"/>
      <c r="SI29" s="182"/>
      <c r="SJ29" s="182"/>
      <c r="SK29" s="182"/>
      <c r="SL29" s="182"/>
      <c r="SM29" s="182"/>
      <c r="SN29" s="182"/>
      <c r="SO29" s="182"/>
      <c r="SP29" s="182"/>
      <c r="SQ29" s="182"/>
      <c r="SR29" s="182"/>
      <c r="SS29" s="182"/>
      <c r="ST29" s="182"/>
      <c r="SU29" s="182"/>
      <c r="SV29" s="182"/>
      <c r="SW29" s="182"/>
      <c r="SX29" s="182"/>
      <c r="SY29" s="182"/>
      <c r="SZ29" s="182"/>
      <c r="TA29" s="182"/>
      <c r="TB29" s="182"/>
      <c r="TC29" s="182"/>
      <c r="TD29" s="182"/>
      <c r="TE29" s="182"/>
      <c r="TF29" s="182"/>
      <c r="TG29" s="182"/>
      <c r="TH29" s="182"/>
      <c r="TI29" s="182"/>
      <c r="TJ29" s="182"/>
      <c r="TK29" s="182"/>
      <c r="TL29" s="182"/>
      <c r="TM29" s="182"/>
      <c r="TN29" s="182"/>
      <c r="TO29" s="182"/>
      <c r="TP29" s="182"/>
      <c r="TQ29" s="182"/>
      <c r="TR29" s="182"/>
      <c r="TS29" s="182"/>
      <c r="TT29" s="182"/>
      <c r="TU29" s="182"/>
      <c r="TV29" s="182"/>
      <c r="TW29" s="182"/>
      <c r="TX29" s="182"/>
      <c r="TY29" s="182"/>
      <c r="TZ29" s="182"/>
      <c r="UA29" s="182"/>
      <c r="UB29" s="182"/>
      <c r="UC29" s="182"/>
      <c r="UD29" s="182"/>
      <c r="UE29" s="182"/>
      <c r="UF29" s="182"/>
      <c r="UG29" s="182"/>
      <c r="UH29" s="182"/>
      <c r="UI29" s="182"/>
      <c r="UJ29" s="182"/>
      <c r="UK29" s="182"/>
      <c r="UL29" s="182"/>
      <c r="UM29" s="182"/>
      <c r="UN29" s="182"/>
      <c r="UO29" s="182"/>
      <c r="UP29" s="182"/>
      <c r="UQ29" s="182"/>
      <c r="UR29" s="182"/>
      <c r="US29" s="182"/>
      <c r="UT29" s="182"/>
      <c r="UU29" s="182"/>
      <c r="UV29" s="182"/>
      <c r="UW29" s="182"/>
      <c r="UX29" s="182"/>
      <c r="UY29" s="182"/>
      <c r="UZ29" s="182"/>
      <c r="VA29" s="182"/>
      <c r="VB29" s="182"/>
      <c r="VC29" s="182"/>
      <c r="VD29" s="182"/>
      <c r="VE29" s="182"/>
      <c r="VF29" s="182"/>
      <c r="VG29" s="182"/>
      <c r="VH29" s="182"/>
      <c r="VI29" s="182"/>
      <c r="VJ29" s="182"/>
      <c r="VK29" s="182"/>
      <c r="VL29" s="182"/>
      <c r="VM29" s="182"/>
      <c r="VN29" s="182"/>
      <c r="VO29" s="182"/>
      <c r="VP29" s="182"/>
      <c r="VQ29" s="182"/>
      <c r="VR29" s="182"/>
      <c r="VS29" s="182"/>
      <c r="VT29" s="182"/>
      <c r="VU29" s="182"/>
      <c r="VV29" s="182"/>
      <c r="VW29" s="182"/>
      <c r="VX29" s="182"/>
      <c r="VY29" s="182"/>
      <c r="VZ29" s="182"/>
      <c r="WA29" s="182"/>
      <c r="WB29" s="182"/>
      <c r="WC29" s="182"/>
      <c r="WD29" s="182"/>
      <c r="WE29" s="182"/>
      <c r="WF29" s="182"/>
      <c r="WG29" s="182"/>
      <c r="WH29" s="182"/>
      <c r="WI29" s="182"/>
      <c r="WJ29" s="182"/>
      <c r="WK29" s="182"/>
      <c r="WL29" s="182"/>
      <c r="WM29" s="182"/>
      <c r="WN29" s="182"/>
      <c r="WO29" s="182"/>
      <c r="WP29" s="182"/>
      <c r="WQ29" s="182"/>
      <c r="WR29" s="182"/>
      <c r="WS29" s="182"/>
      <c r="WT29" s="182"/>
      <c r="WU29" s="182"/>
      <c r="WV29" s="182"/>
      <c r="WW29" s="182"/>
      <c r="WX29" s="182"/>
      <c r="WY29" s="182"/>
      <c r="WZ29" s="182"/>
      <c r="XA29" s="182"/>
      <c r="XB29" s="182"/>
      <c r="XC29" s="182"/>
      <c r="XD29" s="182"/>
      <c r="XE29" s="182"/>
      <c r="XF29" s="182"/>
      <c r="XG29" s="182"/>
      <c r="XH29" s="182"/>
      <c r="XI29" s="182"/>
      <c r="XJ29" s="182"/>
      <c r="XK29" s="182"/>
      <c r="XL29" s="182"/>
      <c r="XM29" s="182"/>
      <c r="XN29" s="182"/>
      <c r="XO29" s="182"/>
      <c r="XP29" s="182"/>
      <c r="XQ29" s="182"/>
      <c r="XR29" s="182"/>
      <c r="XS29" s="182"/>
      <c r="XT29" s="182"/>
      <c r="XU29" s="182"/>
      <c r="XV29" s="182"/>
      <c r="XW29" s="182"/>
      <c r="XX29" s="182"/>
      <c r="XY29" s="182"/>
      <c r="XZ29" s="182"/>
      <c r="YA29" s="182"/>
      <c r="YB29" s="182"/>
      <c r="YC29" s="182"/>
      <c r="YD29" s="182"/>
      <c r="YE29" s="182"/>
      <c r="YF29" s="182"/>
      <c r="YG29" s="182"/>
      <c r="YH29" s="182"/>
      <c r="YI29" s="182"/>
      <c r="YJ29" s="182"/>
      <c r="YK29" s="182"/>
      <c r="YL29" s="182"/>
      <c r="YM29" s="182"/>
      <c r="YN29" s="182"/>
      <c r="YO29" s="182"/>
      <c r="YP29" s="182"/>
      <c r="YQ29" s="182"/>
      <c r="YR29" s="182"/>
      <c r="YS29" s="182"/>
      <c r="YT29" s="182"/>
      <c r="YU29" s="182"/>
      <c r="YV29" s="182"/>
      <c r="YW29" s="182"/>
      <c r="YX29" s="182"/>
      <c r="YY29" s="182"/>
      <c r="YZ29" s="182"/>
      <c r="ZA29" s="182"/>
      <c r="ZB29" s="182"/>
      <c r="ZC29" s="182"/>
      <c r="ZD29" s="182"/>
      <c r="ZE29" s="182"/>
      <c r="ZF29" s="182"/>
      <c r="ZG29" s="182"/>
      <c r="ZH29" s="182"/>
      <c r="ZI29" s="182"/>
      <c r="ZJ29" s="182"/>
      <c r="ZK29" s="182"/>
      <c r="ZL29" s="182"/>
      <c r="ZM29" s="182"/>
      <c r="ZN29" s="182"/>
      <c r="ZO29" s="182"/>
      <c r="ZP29" s="182"/>
      <c r="ZQ29" s="182"/>
      <c r="ZR29" s="182"/>
      <c r="ZS29" s="182"/>
      <c r="ZT29" s="182"/>
      <c r="ZU29" s="182"/>
      <c r="ZV29" s="182"/>
      <c r="ZW29" s="182"/>
      <c r="ZX29" s="182"/>
      <c r="ZY29" s="182"/>
      <c r="ZZ29" s="182"/>
      <c r="AAA29" s="182"/>
      <c r="AAB29" s="182"/>
      <c r="AAC29" s="182"/>
      <c r="AAD29" s="182"/>
      <c r="AAE29" s="182"/>
      <c r="AAF29" s="182"/>
      <c r="AAG29" s="182"/>
      <c r="AAH29" s="182"/>
      <c r="AAI29" s="182"/>
      <c r="AAJ29" s="182"/>
      <c r="AAK29" s="182"/>
      <c r="AAL29" s="182"/>
      <c r="AAM29" s="182"/>
      <c r="AAN29" s="182"/>
      <c r="AAO29" s="182"/>
      <c r="AAP29" s="182"/>
      <c r="AAQ29" s="182"/>
      <c r="AAR29" s="182"/>
      <c r="AAS29" s="182"/>
      <c r="AAT29" s="182"/>
      <c r="AAU29" s="182"/>
      <c r="AAV29" s="182"/>
      <c r="AAW29" s="182"/>
      <c r="AAX29" s="182"/>
      <c r="AAY29" s="182"/>
      <c r="AAZ29" s="182"/>
      <c r="ABA29" s="182"/>
      <c r="ABB29" s="182"/>
      <c r="ABC29" s="182"/>
      <c r="ABD29" s="182"/>
      <c r="ABE29" s="182"/>
      <c r="ABF29" s="182"/>
      <c r="ABG29" s="182"/>
      <c r="ABH29" s="182"/>
      <c r="ABI29" s="182"/>
      <c r="ABJ29" s="182"/>
      <c r="ABK29" s="182"/>
      <c r="ABL29" s="182"/>
      <c r="ABM29" s="182"/>
      <c r="ABN29" s="182"/>
      <c r="ABO29" s="182"/>
      <c r="ABP29" s="182"/>
      <c r="ABQ29" s="182"/>
      <c r="ABR29" s="182"/>
      <c r="ABS29" s="182"/>
      <c r="ABT29" s="182"/>
      <c r="ABU29" s="182"/>
      <c r="ABV29" s="182"/>
      <c r="ABW29" s="182"/>
      <c r="ABX29" s="182"/>
      <c r="ABY29" s="182"/>
      <c r="ABZ29" s="182"/>
      <c r="ACA29" s="182"/>
      <c r="ACB29" s="182"/>
      <c r="ACC29" s="182"/>
      <c r="ACD29" s="182"/>
      <c r="ACE29" s="182"/>
      <c r="ACF29" s="182"/>
      <c r="ACG29" s="182"/>
      <c r="ACH29" s="182"/>
      <c r="ACI29" s="182"/>
      <c r="ACJ29" s="182"/>
      <c r="ACK29" s="182"/>
      <c r="ACL29" s="182"/>
      <c r="ACM29" s="182"/>
      <c r="ACN29" s="182"/>
      <c r="ACO29" s="182"/>
      <c r="ACP29" s="182"/>
      <c r="ACQ29" s="182"/>
      <c r="ACR29" s="182"/>
      <c r="ACS29" s="182"/>
      <c r="ACT29" s="182"/>
      <c r="ACU29" s="182"/>
      <c r="ACV29" s="182"/>
      <c r="ACW29" s="182"/>
      <c r="ACX29" s="182"/>
      <c r="ACY29" s="182"/>
      <c r="ACZ29" s="182"/>
      <c r="ADA29" s="182"/>
      <c r="ADB29" s="182"/>
      <c r="ADC29" s="182"/>
      <c r="ADD29" s="182"/>
      <c r="ADE29" s="182"/>
      <c r="ADF29" s="182"/>
      <c r="ADG29" s="182"/>
      <c r="ADH29" s="182"/>
      <c r="ADI29" s="182"/>
      <c r="ADJ29" s="182"/>
      <c r="ADK29" s="182"/>
      <c r="ADL29" s="182"/>
      <c r="ADM29" s="182"/>
      <c r="ADN29" s="182"/>
      <c r="ADO29" s="182"/>
      <c r="ADP29" s="182"/>
      <c r="ADQ29" s="182"/>
      <c r="ADR29" s="182"/>
      <c r="ADS29" s="182"/>
      <c r="ADT29" s="182"/>
      <c r="ADU29" s="182"/>
      <c r="ADV29" s="182"/>
      <c r="ADW29" s="182"/>
      <c r="ADX29" s="182"/>
      <c r="ADY29" s="182"/>
      <c r="ADZ29" s="182"/>
      <c r="AEA29" s="182"/>
      <c r="AEB29" s="182"/>
      <c r="AEC29" s="182"/>
      <c r="AED29" s="182"/>
      <c r="AEE29" s="182"/>
      <c r="AEF29" s="182"/>
      <c r="AEG29" s="182"/>
      <c r="AEH29" s="182"/>
      <c r="AEI29" s="182"/>
      <c r="AEJ29" s="182"/>
      <c r="AEK29" s="182"/>
      <c r="AEL29" s="182"/>
      <c r="AEM29" s="182"/>
      <c r="AEN29" s="182"/>
      <c r="AEO29" s="182"/>
      <c r="AEP29" s="182"/>
      <c r="AEQ29" s="182"/>
      <c r="AER29" s="182"/>
      <c r="AES29" s="182"/>
      <c r="AET29" s="182"/>
      <c r="AEU29" s="182"/>
      <c r="AEV29" s="182"/>
      <c r="AEW29" s="182"/>
      <c r="AEX29" s="182"/>
      <c r="AEY29" s="182"/>
      <c r="AEZ29" s="182"/>
      <c r="AFA29" s="182"/>
      <c r="AFB29" s="182"/>
      <c r="AFC29" s="182"/>
      <c r="AFD29" s="182"/>
      <c r="AFE29" s="182"/>
      <c r="AFF29" s="182"/>
      <c r="AFG29" s="182"/>
      <c r="AFH29" s="182"/>
      <c r="AFI29" s="182"/>
      <c r="AFJ29" s="182"/>
      <c r="AFK29" s="182"/>
      <c r="AFL29" s="182"/>
      <c r="AFM29" s="182"/>
      <c r="AFN29" s="182"/>
      <c r="AFO29" s="182"/>
      <c r="AFP29" s="182"/>
      <c r="AFQ29" s="182"/>
      <c r="AFR29" s="182"/>
      <c r="AFS29" s="182"/>
      <c r="AFT29" s="182"/>
      <c r="AFU29" s="182"/>
      <c r="AFV29" s="182"/>
      <c r="AFW29" s="182"/>
      <c r="AFX29" s="182"/>
      <c r="AFY29" s="182"/>
      <c r="AFZ29" s="182"/>
      <c r="AGA29" s="182"/>
      <c r="AGB29" s="182"/>
      <c r="AGC29" s="182"/>
      <c r="AGD29" s="182"/>
      <c r="AGE29" s="182"/>
      <c r="AGF29" s="182"/>
      <c r="AGG29" s="182"/>
      <c r="AGH29" s="182"/>
      <c r="AGI29" s="182"/>
      <c r="AGJ29" s="182"/>
      <c r="AGK29" s="182"/>
      <c r="AGL29" s="182"/>
      <c r="AGM29" s="182"/>
      <c r="AGN29" s="182"/>
      <c r="AGO29" s="182"/>
      <c r="AGP29" s="182"/>
      <c r="AGQ29" s="182"/>
      <c r="AGR29" s="182"/>
      <c r="AGS29" s="182"/>
      <c r="AGT29" s="182"/>
      <c r="AGU29" s="182"/>
      <c r="AGV29" s="182"/>
      <c r="AGW29" s="182"/>
      <c r="AGX29" s="182"/>
      <c r="AGY29" s="182"/>
      <c r="AGZ29" s="182"/>
      <c r="AHA29" s="182"/>
      <c r="AHB29" s="182"/>
      <c r="AHC29" s="182"/>
      <c r="AHD29" s="182"/>
      <c r="AHE29" s="182"/>
      <c r="AHF29" s="182"/>
      <c r="AHG29" s="182"/>
      <c r="AHH29" s="182"/>
      <c r="AHI29" s="182"/>
      <c r="AHJ29" s="182"/>
      <c r="AHK29" s="182"/>
      <c r="AHL29" s="182"/>
      <c r="AHM29" s="182"/>
      <c r="AHN29" s="182"/>
      <c r="AHO29" s="182"/>
      <c r="AHP29" s="182"/>
      <c r="AHQ29" s="182"/>
      <c r="AHR29" s="182"/>
      <c r="AHS29" s="182"/>
      <c r="AHT29" s="182"/>
      <c r="AHU29" s="182"/>
      <c r="AHV29" s="182"/>
      <c r="AHW29" s="182"/>
      <c r="AHX29" s="182"/>
      <c r="AHY29" s="182"/>
      <c r="AHZ29" s="182"/>
      <c r="AIA29" s="182"/>
      <c r="AIB29" s="182"/>
      <c r="AIC29" s="182"/>
      <c r="AID29" s="182"/>
      <c r="AIE29" s="182"/>
      <c r="AIF29" s="182"/>
      <c r="AIG29" s="182"/>
      <c r="AIH29" s="182"/>
      <c r="AII29" s="182"/>
      <c r="AIJ29" s="182"/>
      <c r="AIK29" s="182"/>
      <c r="AIL29" s="182"/>
      <c r="AIM29" s="182"/>
      <c r="AIN29" s="182"/>
      <c r="AIO29" s="182"/>
      <c r="AIP29" s="182"/>
      <c r="AIQ29" s="182"/>
      <c r="AIR29" s="182"/>
      <c r="AIS29" s="182"/>
      <c r="AIT29" s="182"/>
      <c r="AIU29" s="182"/>
      <c r="AIV29" s="182"/>
      <c r="AIW29" s="182"/>
      <c r="AIX29" s="182"/>
      <c r="AIY29" s="182"/>
      <c r="AIZ29" s="182"/>
      <c r="AJA29" s="182"/>
      <c r="AJB29" s="182"/>
      <c r="AJC29" s="182"/>
      <c r="AJD29" s="182"/>
      <c r="AJE29" s="182"/>
      <c r="AJF29" s="182"/>
      <c r="AJG29" s="182"/>
      <c r="AJH29" s="182"/>
      <c r="AJI29" s="182"/>
      <c r="AJJ29" s="182"/>
      <c r="AJK29" s="182"/>
      <c r="AJL29" s="182"/>
      <c r="AJM29" s="182"/>
      <c r="AJN29" s="182"/>
      <c r="AJO29" s="182"/>
      <c r="AJP29" s="182"/>
      <c r="AJQ29" s="182"/>
      <c r="AJR29" s="182"/>
      <c r="AJS29" s="182"/>
      <c r="AJT29" s="182"/>
      <c r="AJU29" s="182"/>
      <c r="AJV29" s="182"/>
      <c r="AJW29" s="182"/>
      <c r="AJX29" s="182"/>
      <c r="AJY29" s="182"/>
      <c r="AJZ29" s="182"/>
      <c r="AKA29" s="182"/>
      <c r="AKB29" s="182"/>
      <c r="AKC29" s="182"/>
      <c r="AKD29" s="182"/>
      <c r="AKE29" s="182"/>
      <c r="AKF29" s="182"/>
      <c r="AKG29" s="182"/>
      <c r="AKH29" s="182"/>
      <c r="AKI29" s="182"/>
      <c r="AKJ29" s="182"/>
      <c r="AKK29" s="182"/>
      <c r="AKL29" s="182"/>
      <c r="AKM29" s="182"/>
      <c r="AKN29" s="182"/>
      <c r="AKO29" s="182"/>
      <c r="AKP29" s="182"/>
      <c r="AKQ29" s="182"/>
      <c r="AKR29" s="182"/>
      <c r="AKS29" s="182"/>
      <c r="AKT29" s="182"/>
      <c r="AKU29" s="182"/>
      <c r="AKV29" s="182"/>
      <c r="AKW29" s="182"/>
      <c r="AKX29" s="182"/>
      <c r="AKY29" s="182"/>
      <c r="AKZ29" s="182"/>
      <c r="ALA29" s="182"/>
      <c r="ALB29" s="182"/>
      <c r="ALC29" s="182"/>
      <c r="ALD29" s="182"/>
      <c r="ALE29" s="182"/>
      <c r="ALF29" s="182"/>
      <c r="ALG29" s="182"/>
      <c r="ALH29" s="182"/>
      <c r="ALI29" s="182"/>
      <c r="ALJ29" s="182"/>
      <c r="ALK29" s="182"/>
      <c r="ALL29" s="182"/>
      <c r="ALM29" s="182"/>
      <c r="ALN29" s="182"/>
      <c r="ALO29" s="182"/>
      <c r="ALP29" s="182"/>
      <c r="ALQ29" s="182"/>
      <c r="ALR29" s="182"/>
    </row>
    <row r="30" spans="1:1006" s="183" customFormat="1" x14ac:dyDescent="0.25">
      <c r="A30" s="15">
        <v>13</v>
      </c>
      <c r="B30" s="174" t="s">
        <v>30</v>
      </c>
      <c r="C30" s="18">
        <f>C31</f>
        <v>32</v>
      </c>
      <c r="D30" s="18">
        <f t="shared" ref="D30:AG30" si="14">D31</f>
        <v>35.200000000000003</v>
      </c>
      <c r="E30" s="18">
        <f t="shared" si="14"/>
        <v>35.200000000000003</v>
      </c>
      <c r="F30" s="18">
        <f t="shared" si="14"/>
        <v>0</v>
      </c>
      <c r="G30" s="18">
        <f t="shared" si="14"/>
        <v>0</v>
      </c>
      <c r="H30" s="18">
        <f t="shared" si="14"/>
        <v>0</v>
      </c>
      <c r="I30" s="18">
        <f t="shared" si="14"/>
        <v>0</v>
      </c>
      <c r="J30" s="18">
        <f t="shared" si="14"/>
        <v>0</v>
      </c>
      <c r="K30" s="18">
        <f t="shared" si="14"/>
        <v>0</v>
      </c>
      <c r="L30" s="18">
        <f t="shared" si="14"/>
        <v>0</v>
      </c>
      <c r="M30" s="18">
        <f t="shared" si="14"/>
        <v>0</v>
      </c>
      <c r="N30" s="18">
        <f t="shared" si="14"/>
        <v>0</v>
      </c>
      <c r="O30" s="18">
        <f t="shared" si="14"/>
        <v>0</v>
      </c>
      <c r="P30" s="18">
        <f t="shared" si="14"/>
        <v>0</v>
      </c>
      <c r="Q30" s="18">
        <f t="shared" si="14"/>
        <v>0</v>
      </c>
      <c r="R30" s="18">
        <f t="shared" si="14"/>
        <v>0</v>
      </c>
      <c r="S30" s="18">
        <f t="shared" si="14"/>
        <v>0</v>
      </c>
      <c r="T30" s="18">
        <f t="shared" si="14"/>
        <v>0</v>
      </c>
      <c r="U30" s="18">
        <f t="shared" si="14"/>
        <v>0</v>
      </c>
      <c r="V30" s="18">
        <f t="shared" si="14"/>
        <v>0</v>
      </c>
      <c r="W30" s="18">
        <f t="shared" si="14"/>
        <v>0</v>
      </c>
      <c r="X30" s="18">
        <f t="shared" si="14"/>
        <v>0</v>
      </c>
      <c r="Y30" s="18">
        <f t="shared" si="14"/>
        <v>0</v>
      </c>
      <c r="Z30" s="18">
        <f t="shared" si="14"/>
        <v>0</v>
      </c>
      <c r="AA30" s="18">
        <f t="shared" si="14"/>
        <v>0</v>
      </c>
      <c r="AB30" s="18">
        <f t="shared" si="14"/>
        <v>0</v>
      </c>
      <c r="AC30" s="18">
        <f t="shared" si="14"/>
        <v>0</v>
      </c>
      <c r="AD30" s="18">
        <f t="shared" si="14"/>
        <v>0</v>
      </c>
      <c r="AE30" s="18">
        <f t="shared" si="14"/>
        <v>0</v>
      </c>
      <c r="AF30" s="18">
        <f t="shared" si="14"/>
        <v>0</v>
      </c>
      <c r="AG30" s="18">
        <f t="shared" si="14"/>
        <v>0</v>
      </c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  <c r="DB30" s="182"/>
      <c r="DC30" s="182"/>
      <c r="DD30" s="182"/>
      <c r="DE30" s="182"/>
      <c r="DF30" s="182"/>
      <c r="DG30" s="182"/>
      <c r="DH30" s="182"/>
      <c r="DI30" s="182"/>
      <c r="DJ30" s="182"/>
      <c r="DK30" s="182"/>
      <c r="DL30" s="182"/>
      <c r="DM30" s="182"/>
      <c r="DN30" s="182"/>
      <c r="DO30" s="182"/>
      <c r="DP30" s="182"/>
      <c r="DQ30" s="182"/>
      <c r="DR30" s="182"/>
      <c r="DS30" s="182"/>
      <c r="DT30" s="182"/>
      <c r="DU30" s="182"/>
      <c r="DV30" s="182"/>
      <c r="DW30" s="182"/>
      <c r="DX30" s="182"/>
      <c r="DY30" s="182"/>
      <c r="DZ30" s="182"/>
      <c r="EA30" s="182"/>
      <c r="EB30" s="182"/>
      <c r="EC30" s="182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  <c r="FW30" s="182"/>
      <c r="FX30" s="182"/>
      <c r="FY30" s="182"/>
      <c r="FZ30" s="182"/>
      <c r="GA30" s="182"/>
      <c r="GB30" s="182"/>
      <c r="GC30" s="182"/>
      <c r="GD30" s="182"/>
      <c r="GE30" s="182"/>
      <c r="GF30" s="182"/>
      <c r="GG30" s="182"/>
      <c r="GH30" s="182"/>
      <c r="GI30" s="182"/>
      <c r="GJ30" s="182"/>
      <c r="GK30" s="182"/>
      <c r="GL30" s="182"/>
      <c r="GM30" s="182"/>
      <c r="GN30" s="182"/>
      <c r="GO30" s="182"/>
      <c r="GP30" s="182"/>
      <c r="GQ30" s="182"/>
      <c r="GR30" s="182"/>
      <c r="GS30" s="182"/>
      <c r="GT30" s="182"/>
      <c r="GU30" s="182"/>
      <c r="GV30" s="182"/>
      <c r="GW30" s="182"/>
      <c r="GX30" s="182"/>
      <c r="GY30" s="182"/>
      <c r="GZ30" s="182"/>
      <c r="HA30" s="182"/>
      <c r="HB30" s="182"/>
      <c r="HC30" s="182"/>
      <c r="HD30" s="182"/>
      <c r="HE30" s="182"/>
      <c r="HF30" s="182"/>
      <c r="HG30" s="182"/>
      <c r="HH30" s="182"/>
      <c r="HI30" s="182"/>
      <c r="HJ30" s="182"/>
      <c r="HK30" s="182"/>
      <c r="HL30" s="182"/>
      <c r="HM30" s="182"/>
      <c r="HN30" s="182"/>
      <c r="HO30" s="182"/>
      <c r="HP30" s="182"/>
      <c r="HQ30" s="182"/>
      <c r="HR30" s="182"/>
      <c r="HS30" s="182"/>
      <c r="HT30" s="182"/>
      <c r="HU30" s="182"/>
      <c r="HV30" s="182"/>
      <c r="HW30" s="182"/>
      <c r="HX30" s="182"/>
      <c r="HY30" s="182"/>
      <c r="HZ30" s="182"/>
      <c r="IA30" s="182"/>
      <c r="IB30" s="182"/>
      <c r="IC30" s="182"/>
      <c r="ID30" s="182"/>
      <c r="IE30" s="182"/>
      <c r="IF30" s="182"/>
      <c r="IG30" s="182"/>
      <c r="IH30" s="182"/>
      <c r="II30" s="182"/>
      <c r="IJ30" s="182"/>
      <c r="IK30" s="182"/>
      <c r="IL30" s="182"/>
      <c r="IM30" s="182"/>
      <c r="IN30" s="182"/>
      <c r="IO30" s="182"/>
      <c r="IP30" s="182"/>
      <c r="IQ30" s="182"/>
      <c r="IR30" s="182"/>
      <c r="IS30" s="182"/>
      <c r="IT30" s="182"/>
      <c r="IU30" s="182"/>
      <c r="IV30" s="182"/>
      <c r="IW30" s="182"/>
      <c r="IX30" s="182"/>
      <c r="IY30" s="182"/>
      <c r="IZ30" s="182"/>
      <c r="JA30" s="182"/>
      <c r="JB30" s="182"/>
      <c r="JC30" s="182"/>
      <c r="JD30" s="182"/>
      <c r="JE30" s="182"/>
      <c r="JF30" s="182"/>
      <c r="JG30" s="182"/>
      <c r="JH30" s="182"/>
      <c r="JI30" s="182"/>
      <c r="JJ30" s="182"/>
      <c r="JK30" s="182"/>
      <c r="JL30" s="182"/>
      <c r="JM30" s="182"/>
      <c r="JN30" s="182"/>
      <c r="JO30" s="182"/>
      <c r="JP30" s="182"/>
      <c r="JQ30" s="182"/>
      <c r="JR30" s="182"/>
      <c r="JS30" s="182"/>
      <c r="JT30" s="182"/>
      <c r="JU30" s="182"/>
      <c r="JV30" s="182"/>
      <c r="JW30" s="182"/>
      <c r="JX30" s="182"/>
      <c r="JY30" s="182"/>
      <c r="JZ30" s="182"/>
      <c r="KA30" s="182"/>
      <c r="KB30" s="182"/>
      <c r="KC30" s="182"/>
      <c r="KD30" s="182"/>
      <c r="KE30" s="182"/>
      <c r="KF30" s="182"/>
      <c r="KG30" s="182"/>
      <c r="KH30" s="182"/>
      <c r="KI30" s="182"/>
      <c r="KJ30" s="182"/>
      <c r="KK30" s="182"/>
      <c r="KL30" s="182"/>
      <c r="KM30" s="182"/>
      <c r="KN30" s="182"/>
      <c r="KO30" s="182"/>
      <c r="KP30" s="182"/>
      <c r="KQ30" s="182"/>
      <c r="KR30" s="182"/>
      <c r="KS30" s="182"/>
      <c r="KT30" s="182"/>
      <c r="KU30" s="182"/>
      <c r="KV30" s="182"/>
      <c r="KW30" s="182"/>
      <c r="KX30" s="182"/>
      <c r="KY30" s="182"/>
      <c r="KZ30" s="182"/>
      <c r="LA30" s="182"/>
      <c r="LB30" s="182"/>
      <c r="LC30" s="182"/>
      <c r="LD30" s="182"/>
      <c r="LE30" s="182"/>
      <c r="LF30" s="182"/>
      <c r="LG30" s="182"/>
      <c r="LH30" s="182"/>
      <c r="LI30" s="182"/>
      <c r="LJ30" s="182"/>
      <c r="LK30" s="182"/>
      <c r="LL30" s="182"/>
      <c r="LM30" s="182"/>
      <c r="LN30" s="182"/>
      <c r="LO30" s="182"/>
      <c r="LP30" s="182"/>
      <c r="LQ30" s="182"/>
      <c r="LR30" s="182"/>
      <c r="LS30" s="182"/>
      <c r="LT30" s="182"/>
      <c r="LU30" s="182"/>
      <c r="LV30" s="182"/>
      <c r="LW30" s="182"/>
      <c r="LX30" s="182"/>
      <c r="LY30" s="182"/>
      <c r="LZ30" s="182"/>
      <c r="MA30" s="182"/>
      <c r="MB30" s="182"/>
      <c r="MC30" s="182"/>
      <c r="MD30" s="182"/>
      <c r="ME30" s="182"/>
      <c r="MF30" s="182"/>
      <c r="MG30" s="182"/>
      <c r="MH30" s="182"/>
      <c r="MI30" s="182"/>
      <c r="MJ30" s="182"/>
      <c r="MK30" s="182"/>
      <c r="ML30" s="182"/>
      <c r="MM30" s="182"/>
      <c r="MN30" s="182"/>
      <c r="MO30" s="182"/>
      <c r="MP30" s="182"/>
      <c r="MQ30" s="182"/>
      <c r="MR30" s="182"/>
      <c r="MS30" s="182"/>
      <c r="MT30" s="182"/>
      <c r="MU30" s="182"/>
      <c r="MV30" s="182"/>
      <c r="MW30" s="182"/>
      <c r="MX30" s="182"/>
      <c r="MY30" s="182"/>
      <c r="MZ30" s="182"/>
      <c r="NA30" s="182"/>
      <c r="NB30" s="182"/>
      <c r="NC30" s="182"/>
      <c r="ND30" s="182"/>
      <c r="NE30" s="182"/>
      <c r="NF30" s="182"/>
      <c r="NG30" s="182"/>
      <c r="NH30" s="182"/>
      <c r="NI30" s="182"/>
      <c r="NJ30" s="182"/>
      <c r="NK30" s="182"/>
      <c r="NL30" s="182"/>
      <c r="NM30" s="182"/>
      <c r="NN30" s="182"/>
      <c r="NO30" s="182"/>
      <c r="NP30" s="182"/>
      <c r="NQ30" s="182"/>
      <c r="NR30" s="182"/>
      <c r="NS30" s="182"/>
      <c r="NT30" s="182"/>
      <c r="NU30" s="182"/>
      <c r="NV30" s="182"/>
      <c r="NW30" s="182"/>
      <c r="NX30" s="182"/>
      <c r="NY30" s="182"/>
      <c r="NZ30" s="182"/>
      <c r="OA30" s="182"/>
      <c r="OB30" s="182"/>
      <c r="OC30" s="182"/>
      <c r="OD30" s="182"/>
      <c r="OE30" s="182"/>
      <c r="OF30" s="182"/>
      <c r="OG30" s="182"/>
      <c r="OH30" s="182"/>
      <c r="OI30" s="182"/>
      <c r="OJ30" s="182"/>
      <c r="OK30" s="182"/>
      <c r="OL30" s="182"/>
      <c r="OM30" s="182"/>
      <c r="ON30" s="182"/>
      <c r="OO30" s="182"/>
      <c r="OP30" s="182"/>
      <c r="OQ30" s="182"/>
      <c r="OR30" s="182"/>
      <c r="OS30" s="182"/>
      <c r="OT30" s="182"/>
      <c r="OU30" s="182"/>
      <c r="OV30" s="182"/>
      <c r="OW30" s="182"/>
      <c r="OX30" s="182"/>
      <c r="OY30" s="182"/>
      <c r="OZ30" s="182"/>
      <c r="PA30" s="182"/>
      <c r="PB30" s="182"/>
      <c r="PC30" s="182"/>
      <c r="PD30" s="182"/>
      <c r="PE30" s="182"/>
      <c r="PF30" s="182"/>
      <c r="PG30" s="182"/>
      <c r="PH30" s="182"/>
      <c r="PI30" s="182"/>
      <c r="PJ30" s="182"/>
      <c r="PK30" s="182"/>
      <c r="PL30" s="182"/>
      <c r="PM30" s="182"/>
      <c r="PN30" s="182"/>
      <c r="PO30" s="182"/>
      <c r="PP30" s="182"/>
      <c r="PQ30" s="182"/>
      <c r="PR30" s="182"/>
      <c r="PS30" s="182"/>
      <c r="PT30" s="182"/>
      <c r="PU30" s="182"/>
      <c r="PV30" s="182"/>
      <c r="PW30" s="182"/>
      <c r="PX30" s="182"/>
      <c r="PY30" s="182"/>
      <c r="PZ30" s="182"/>
      <c r="QA30" s="182"/>
      <c r="QB30" s="182"/>
      <c r="QC30" s="182"/>
      <c r="QD30" s="182"/>
      <c r="QE30" s="182"/>
      <c r="QF30" s="182"/>
      <c r="QG30" s="182"/>
      <c r="QH30" s="182"/>
      <c r="QI30" s="182"/>
      <c r="QJ30" s="182"/>
      <c r="QK30" s="182"/>
      <c r="QL30" s="182"/>
      <c r="QM30" s="182"/>
      <c r="QN30" s="182"/>
      <c r="QO30" s="182"/>
      <c r="QP30" s="182"/>
      <c r="QQ30" s="182"/>
      <c r="QR30" s="182"/>
      <c r="QS30" s="182"/>
      <c r="QT30" s="182"/>
      <c r="QU30" s="182"/>
      <c r="QV30" s="182"/>
      <c r="QW30" s="182"/>
      <c r="QX30" s="182"/>
      <c r="QY30" s="182"/>
      <c r="QZ30" s="182"/>
      <c r="RA30" s="182"/>
      <c r="RB30" s="182"/>
      <c r="RC30" s="182"/>
      <c r="RD30" s="182"/>
      <c r="RE30" s="182"/>
      <c r="RF30" s="182"/>
      <c r="RG30" s="182"/>
      <c r="RH30" s="182"/>
      <c r="RI30" s="182"/>
      <c r="RJ30" s="182"/>
      <c r="RK30" s="182"/>
      <c r="RL30" s="182"/>
      <c r="RM30" s="182"/>
      <c r="RN30" s="182"/>
      <c r="RO30" s="182"/>
      <c r="RP30" s="182"/>
      <c r="RQ30" s="182"/>
      <c r="RR30" s="182"/>
      <c r="RS30" s="182"/>
      <c r="RT30" s="182"/>
      <c r="RU30" s="182"/>
      <c r="RV30" s="182"/>
      <c r="RW30" s="182"/>
      <c r="RX30" s="182"/>
      <c r="RY30" s="182"/>
      <c r="RZ30" s="182"/>
      <c r="SA30" s="182"/>
      <c r="SB30" s="182"/>
      <c r="SC30" s="182"/>
      <c r="SD30" s="182"/>
      <c r="SE30" s="182"/>
      <c r="SF30" s="182"/>
      <c r="SG30" s="182"/>
      <c r="SH30" s="182"/>
      <c r="SI30" s="182"/>
      <c r="SJ30" s="182"/>
      <c r="SK30" s="182"/>
      <c r="SL30" s="182"/>
      <c r="SM30" s="182"/>
      <c r="SN30" s="182"/>
      <c r="SO30" s="182"/>
      <c r="SP30" s="182"/>
      <c r="SQ30" s="182"/>
      <c r="SR30" s="182"/>
      <c r="SS30" s="182"/>
      <c r="ST30" s="182"/>
      <c r="SU30" s="182"/>
      <c r="SV30" s="182"/>
      <c r="SW30" s="182"/>
      <c r="SX30" s="182"/>
      <c r="SY30" s="182"/>
      <c r="SZ30" s="182"/>
      <c r="TA30" s="182"/>
      <c r="TB30" s="182"/>
      <c r="TC30" s="182"/>
      <c r="TD30" s="182"/>
      <c r="TE30" s="182"/>
      <c r="TF30" s="182"/>
      <c r="TG30" s="182"/>
      <c r="TH30" s="182"/>
      <c r="TI30" s="182"/>
      <c r="TJ30" s="182"/>
      <c r="TK30" s="182"/>
      <c r="TL30" s="182"/>
      <c r="TM30" s="182"/>
      <c r="TN30" s="182"/>
      <c r="TO30" s="182"/>
      <c r="TP30" s="182"/>
      <c r="TQ30" s="182"/>
      <c r="TR30" s="182"/>
      <c r="TS30" s="182"/>
      <c r="TT30" s="182"/>
      <c r="TU30" s="182"/>
      <c r="TV30" s="182"/>
      <c r="TW30" s="182"/>
      <c r="TX30" s="182"/>
      <c r="TY30" s="182"/>
      <c r="TZ30" s="182"/>
      <c r="UA30" s="182"/>
      <c r="UB30" s="182"/>
      <c r="UC30" s="182"/>
      <c r="UD30" s="182"/>
      <c r="UE30" s="182"/>
      <c r="UF30" s="182"/>
      <c r="UG30" s="182"/>
      <c r="UH30" s="182"/>
      <c r="UI30" s="182"/>
      <c r="UJ30" s="182"/>
      <c r="UK30" s="182"/>
      <c r="UL30" s="182"/>
      <c r="UM30" s="182"/>
      <c r="UN30" s="182"/>
      <c r="UO30" s="182"/>
      <c r="UP30" s="182"/>
      <c r="UQ30" s="182"/>
      <c r="UR30" s="182"/>
      <c r="US30" s="182"/>
      <c r="UT30" s="182"/>
      <c r="UU30" s="182"/>
      <c r="UV30" s="182"/>
      <c r="UW30" s="182"/>
      <c r="UX30" s="182"/>
      <c r="UY30" s="182"/>
      <c r="UZ30" s="182"/>
      <c r="VA30" s="182"/>
      <c r="VB30" s="182"/>
      <c r="VC30" s="182"/>
      <c r="VD30" s="182"/>
      <c r="VE30" s="182"/>
      <c r="VF30" s="182"/>
      <c r="VG30" s="182"/>
      <c r="VH30" s="182"/>
      <c r="VI30" s="182"/>
      <c r="VJ30" s="182"/>
      <c r="VK30" s="182"/>
      <c r="VL30" s="182"/>
      <c r="VM30" s="182"/>
      <c r="VN30" s="182"/>
      <c r="VO30" s="182"/>
      <c r="VP30" s="182"/>
      <c r="VQ30" s="182"/>
      <c r="VR30" s="182"/>
      <c r="VS30" s="182"/>
      <c r="VT30" s="182"/>
      <c r="VU30" s="182"/>
      <c r="VV30" s="182"/>
      <c r="VW30" s="182"/>
      <c r="VX30" s="182"/>
      <c r="VY30" s="182"/>
      <c r="VZ30" s="182"/>
      <c r="WA30" s="182"/>
      <c r="WB30" s="182"/>
      <c r="WC30" s="182"/>
      <c r="WD30" s="182"/>
      <c r="WE30" s="182"/>
      <c r="WF30" s="182"/>
      <c r="WG30" s="182"/>
      <c r="WH30" s="182"/>
      <c r="WI30" s="182"/>
      <c r="WJ30" s="182"/>
      <c r="WK30" s="182"/>
      <c r="WL30" s="182"/>
      <c r="WM30" s="182"/>
      <c r="WN30" s="182"/>
      <c r="WO30" s="182"/>
      <c r="WP30" s="182"/>
      <c r="WQ30" s="182"/>
      <c r="WR30" s="182"/>
      <c r="WS30" s="182"/>
      <c r="WT30" s="182"/>
      <c r="WU30" s="182"/>
      <c r="WV30" s="182"/>
      <c r="WW30" s="182"/>
      <c r="WX30" s="182"/>
      <c r="WY30" s="182"/>
      <c r="WZ30" s="182"/>
      <c r="XA30" s="182"/>
      <c r="XB30" s="182"/>
      <c r="XC30" s="182"/>
      <c r="XD30" s="182"/>
      <c r="XE30" s="182"/>
      <c r="XF30" s="182"/>
      <c r="XG30" s="182"/>
      <c r="XH30" s="182"/>
      <c r="XI30" s="182"/>
      <c r="XJ30" s="182"/>
      <c r="XK30" s="182"/>
      <c r="XL30" s="182"/>
      <c r="XM30" s="182"/>
      <c r="XN30" s="182"/>
      <c r="XO30" s="182"/>
      <c r="XP30" s="182"/>
      <c r="XQ30" s="182"/>
      <c r="XR30" s="182"/>
      <c r="XS30" s="182"/>
      <c r="XT30" s="182"/>
      <c r="XU30" s="182"/>
      <c r="XV30" s="182"/>
      <c r="XW30" s="182"/>
      <c r="XX30" s="182"/>
      <c r="XY30" s="182"/>
      <c r="XZ30" s="182"/>
      <c r="YA30" s="182"/>
      <c r="YB30" s="182"/>
      <c r="YC30" s="182"/>
      <c r="YD30" s="182"/>
      <c r="YE30" s="182"/>
      <c r="YF30" s="182"/>
      <c r="YG30" s="182"/>
      <c r="YH30" s="182"/>
      <c r="YI30" s="182"/>
      <c r="YJ30" s="182"/>
      <c r="YK30" s="182"/>
      <c r="YL30" s="182"/>
      <c r="YM30" s="182"/>
      <c r="YN30" s="182"/>
      <c r="YO30" s="182"/>
      <c r="YP30" s="182"/>
      <c r="YQ30" s="182"/>
      <c r="YR30" s="182"/>
      <c r="YS30" s="182"/>
      <c r="YT30" s="182"/>
      <c r="YU30" s="182"/>
      <c r="YV30" s="182"/>
      <c r="YW30" s="182"/>
      <c r="YX30" s="182"/>
      <c r="YY30" s="182"/>
      <c r="YZ30" s="182"/>
      <c r="ZA30" s="182"/>
      <c r="ZB30" s="182"/>
      <c r="ZC30" s="182"/>
      <c r="ZD30" s="182"/>
      <c r="ZE30" s="182"/>
      <c r="ZF30" s="182"/>
      <c r="ZG30" s="182"/>
      <c r="ZH30" s="182"/>
      <c r="ZI30" s="182"/>
      <c r="ZJ30" s="182"/>
      <c r="ZK30" s="182"/>
      <c r="ZL30" s="182"/>
      <c r="ZM30" s="182"/>
      <c r="ZN30" s="182"/>
      <c r="ZO30" s="182"/>
      <c r="ZP30" s="182"/>
      <c r="ZQ30" s="182"/>
      <c r="ZR30" s="182"/>
      <c r="ZS30" s="182"/>
      <c r="ZT30" s="182"/>
      <c r="ZU30" s="182"/>
      <c r="ZV30" s="182"/>
      <c r="ZW30" s="182"/>
      <c r="ZX30" s="182"/>
      <c r="ZY30" s="182"/>
      <c r="ZZ30" s="182"/>
      <c r="AAA30" s="182"/>
      <c r="AAB30" s="182"/>
      <c r="AAC30" s="182"/>
      <c r="AAD30" s="182"/>
      <c r="AAE30" s="182"/>
      <c r="AAF30" s="182"/>
      <c r="AAG30" s="182"/>
      <c r="AAH30" s="182"/>
      <c r="AAI30" s="182"/>
      <c r="AAJ30" s="182"/>
      <c r="AAK30" s="182"/>
      <c r="AAL30" s="182"/>
      <c r="AAM30" s="182"/>
      <c r="AAN30" s="182"/>
      <c r="AAO30" s="182"/>
      <c r="AAP30" s="182"/>
      <c r="AAQ30" s="182"/>
      <c r="AAR30" s="182"/>
      <c r="AAS30" s="182"/>
      <c r="AAT30" s="182"/>
      <c r="AAU30" s="182"/>
      <c r="AAV30" s="182"/>
      <c r="AAW30" s="182"/>
      <c r="AAX30" s="182"/>
      <c r="AAY30" s="182"/>
      <c r="AAZ30" s="182"/>
      <c r="ABA30" s="182"/>
      <c r="ABB30" s="182"/>
      <c r="ABC30" s="182"/>
      <c r="ABD30" s="182"/>
      <c r="ABE30" s="182"/>
      <c r="ABF30" s="182"/>
      <c r="ABG30" s="182"/>
      <c r="ABH30" s="182"/>
      <c r="ABI30" s="182"/>
      <c r="ABJ30" s="182"/>
      <c r="ABK30" s="182"/>
      <c r="ABL30" s="182"/>
      <c r="ABM30" s="182"/>
      <c r="ABN30" s="182"/>
      <c r="ABO30" s="182"/>
      <c r="ABP30" s="182"/>
      <c r="ABQ30" s="182"/>
      <c r="ABR30" s="182"/>
      <c r="ABS30" s="182"/>
      <c r="ABT30" s="182"/>
      <c r="ABU30" s="182"/>
      <c r="ABV30" s="182"/>
      <c r="ABW30" s="182"/>
      <c r="ABX30" s="182"/>
      <c r="ABY30" s="182"/>
      <c r="ABZ30" s="182"/>
      <c r="ACA30" s="182"/>
      <c r="ACB30" s="182"/>
      <c r="ACC30" s="182"/>
      <c r="ACD30" s="182"/>
      <c r="ACE30" s="182"/>
      <c r="ACF30" s="182"/>
      <c r="ACG30" s="182"/>
      <c r="ACH30" s="182"/>
      <c r="ACI30" s="182"/>
      <c r="ACJ30" s="182"/>
      <c r="ACK30" s="182"/>
      <c r="ACL30" s="182"/>
      <c r="ACM30" s="182"/>
      <c r="ACN30" s="182"/>
      <c r="ACO30" s="182"/>
      <c r="ACP30" s="182"/>
      <c r="ACQ30" s="182"/>
      <c r="ACR30" s="182"/>
      <c r="ACS30" s="182"/>
      <c r="ACT30" s="182"/>
      <c r="ACU30" s="182"/>
      <c r="ACV30" s="182"/>
      <c r="ACW30" s="182"/>
      <c r="ACX30" s="182"/>
      <c r="ACY30" s="182"/>
      <c r="ACZ30" s="182"/>
      <c r="ADA30" s="182"/>
      <c r="ADB30" s="182"/>
      <c r="ADC30" s="182"/>
      <c r="ADD30" s="182"/>
      <c r="ADE30" s="182"/>
      <c r="ADF30" s="182"/>
      <c r="ADG30" s="182"/>
      <c r="ADH30" s="182"/>
      <c r="ADI30" s="182"/>
      <c r="ADJ30" s="182"/>
      <c r="ADK30" s="182"/>
      <c r="ADL30" s="182"/>
      <c r="ADM30" s="182"/>
      <c r="ADN30" s="182"/>
      <c r="ADO30" s="182"/>
      <c r="ADP30" s="182"/>
      <c r="ADQ30" s="182"/>
      <c r="ADR30" s="182"/>
      <c r="ADS30" s="182"/>
      <c r="ADT30" s="182"/>
      <c r="ADU30" s="182"/>
      <c r="ADV30" s="182"/>
      <c r="ADW30" s="182"/>
      <c r="ADX30" s="182"/>
      <c r="ADY30" s="182"/>
      <c r="ADZ30" s="182"/>
      <c r="AEA30" s="182"/>
      <c r="AEB30" s="182"/>
      <c r="AEC30" s="182"/>
      <c r="AED30" s="182"/>
      <c r="AEE30" s="182"/>
      <c r="AEF30" s="182"/>
      <c r="AEG30" s="182"/>
      <c r="AEH30" s="182"/>
      <c r="AEI30" s="182"/>
      <c r="AEJ30" s="182"/>
      <c r="AEK30" s="182"/>
      <c r="AEL30" s="182"/>
      <c r="AEM30" s="182"/>
      <c r="AEN30" s="182"/>
      <c r="AEO30" s="182"/>
      <c r="AEP30" s="182"/>
      <c r="AEQ30" s="182"/>
      <c r="AER30" s="182"/>
      <c r="AES30" s="182"/>
      <c r="AET30" s="182"/>
      <c r="AEU30" s="182"/>
      <c r="AEV30" s="182"/>
      <c r="AEW30" s="182"/>
      <c r="AEX30" s="182"/>
      <c r="AEY30" s="182"/>
      <c r="AEZ30" s="182"/>
      <c r="AFA30" s="182"/>
      <c r="AFB30" s="182"/>
      <c r="AFC30" s="182"/>
      <c r="AFD30" s="182"/>
      <c r="AFE30" s="182"/>
      <c r="AFF30" s="182"/>
      <c r="AFG30" s="182"/>
      <c r="AFH30" s="182"/>
      <c r="AFI30" s="182"/>
      <c r="AFJ30" s="182"/>
      <c r="AFK30" s="182"/>
      <c r="AFL30" s="182"/>
      <c r="AFM30" s="182"/>
      <c r="AFN30" s="182"/>
      <c r="AFO30" s="182"/>
      <c r="AFP30" s="182"/>
      <c r="AFQ30" s="182"/>
      <c r="AFR30" s="182"/>
      <c r="AFS30" s="182"/>
      <c r="AFT30" s="182"/>
      <c r="AFU30" s="182"/>
      <c r="AFV30" s="182"/>
      <c r="AFW30" s="182"/>
      <c r="AFX30" s="182"/>
      <c r="AFY30" s="182"/>
      <c r="AFZ30" s="182"/>
      <c r="AGA30" s="182"/>
      <c r="AGB30" s="182"/>
      <c r="AGC30" s="182"/>
      <c r="AGD30" s="182"/>
      <c r="AGE30" s="182"/>
      <c r="AGF30" s="182"/>
      <c r="AGG30" s="182"/>
      <c r="AGH30" s="182"/>
      <c r="AGI30" s="182"/>
      <c r="AGJ30" s="182"/>
      <c r="AGK30" s="182"/>
      <c r="AGL30" s="182"/>
      <c r="AGM30" s="182"/>
      <c r="AGN30" s="182"/>
      <c r="AGO30" s="182"/>
      <c r="AGP30" s="182"/>
      <c r="AGQ30" s="182"/>
      <c r="AGR30" s="182"/>
      <c r="AGS30" s="182"/>
      <c r="AGT30" s="182"/>
      <c r="AGU30" s="182"/>
      <c r="AGV30" s="182"/>
      <c r="AGW30" s="182"/>
      <c r="AGX30" s="182"/>
      <c r="AGY30" s="182"/>
      <c r="AGZ30" s="182"/>
      <c r="AHA30" s="182"/>
      <c r="AHB30" s="182"/>
      <c r="AHC30" s="182"/>
      <c r="AHD30" s="182"/>
      <c r="AHE30" s="182"/>
      <c r="AHF30" s="182"/>
      <c r="AHG30" s="182"/>
      <c r="AHH30" s="182"/>
      <c r="AHI30" s="182"/>
      <c r="AHJ30" s="182"/>
      <c r="AHK30" s="182"/>
      <c r="AHL30" s="182"/>
      <c r="AHM30" s="182"/>
      <c r="AHN30" s="182"/>
      <c r="AHO30" s="182"/>
      <c r="AHP30" s="182"/>
      <c r="AHQ30" s="182"/>
      <c r="AHR30" s="182"/>
      <c r="AHS30" s="182"/>
      <c r="AHT30" s="182"/>
      <c r="AHU30" s="182"/>
      <c r="AHV30" s="182"/>
      <c r="AHW30" s="182"/>
      <c r="AHX30" s="182"/>
      <c r="AHY30" s="182"/>
      <c r="AHZ30" s="182"/>
      <c r="AIA30" s="182"/>
      <c r="AIB30" s="182"/>
      <c r="AIC30" s="182"/>
      <c r="AID30" s="182"/>
      <c r="AIE30" s="182"/>
      <c r="AIF30" s="182"/>
      <c r="AIG30" s="182"/>
      <c r="AIH30" s="182"/>
      <c r="AII30" s="182"/>
      <c r="AIJ30" s="182"/>
      <c r="AIK30" s="182"/>
      <c r="AIL30" s="182"/>
      <c r="AIM30" s="182"/>
      <c r="AIN30" s="182"/>
      <c r="AIO30" s="182"/>
      <c r="AIP30" s="182"/>
      <c r="AIQ30" s="182"/>
      <c r="AIR30" s="182"/>
      <c r="AIS30" s="182"/>
      <c r="AIT30" s="182"/>
      <c r="AIU30" s="182"/>
      <c r="AIV30" s="182"/>
      <c r="AIW30" s="182"/>
      <c r="AIX30" s="182"/>
      <c r="AIY30" s="182"/>
      <c r="AIZ30" s="182"/>
      <c r="AJA30" s="182"/>
      <c r="AJB30" s="182"/>
      <c r="AJC30" s="182"/>
      <c r="AJD30" s="182"/>
      <c r="AJE30" s="182"/>
      <c r="AJF30" s="182"/>
      <c r="AJG30" s="182"/>
      <c r="AJH30" s="182"/>
      <c r="AJI30" s="182"/>
      <c r="AJJ30" s="182"/>
      <c r="AJK30" s="182"/>
      <c r="AJL30" s="182"/>
      <c r="AJM30" s="182"/>
      <c r="AJN30" s="182"/>
      <c r="AJO30" s="182"/>
      <c r="AJP30" s="182"/>
      <c r="AJQ30" s="182"/>
      <c r="AJR30" s="182"/>
      <c r="AJS30" s="182"/>
      <c r="AJT30" s="182"/>
      <c r="AJU30" s="182"/>
      <c r="AJV30" s="182"/>
      <c r="AJW30" s="182"/>
      <c r="AJX30" s="182"/>
      <c r="AJY30" s="182"/>
      <c r="AJZ30" s="182"/>
      <c r="AKA30" s="182"/>
      <c r="AKB30" s="182"/>
      <c r="AKC30" s="182"/>
      <c r="AKD30" s="182"/>
      <c r="AKE30" s="182"/>
      <c r="AKF30" s="182"/>
      <c r="AKG30" s="182"/>
      <c r="AKH30" s="182"/>
      <c r="AKI30" s="182"/>
      <c r="AKJ30" s="182"/>
      <c r="AKK30" s="182"/>
      <c r="AKL30" s="182"/>
      <c r="AKM30" s="182"/>
      <c r="AKN30" s="182"/>
      <c r="AKO30" s="182"/>
      <c r="AKP30" s="182"/>
      <c r="AKQ30" s="182"/>
      <c r="AKR30" s="182"/>
      <c r="AKS30" s="182"/>
      <c r="AKT30" s="182"/>
      <c r="AKU30" s="182"/>
      <c r="AKV30" s="182"/>
      <c r="AKW30" s="182"/>
      <c r="AKX30" s="182"/>
      <c r="AKY30" s="182"/>
      <c r="AKZ30" s="182"/>
      <c r="ALA30" s="182"/>
      <c r="ALB30" s="182"/>
      <c r="ALC30" s="182"/>
      <c r="ALD30" s="182"/>
      <c r="ALE30" s="182"/>
      <c r="ALF30" s="182"/>
      <c r="ALG30" s="182"/>
      <c r="ALH30" s="182"/>
      <c r="ALI30" s="182"/>
      <c r="ALJ30" s="182"/>
      <c r="ALK30" s="182"/>
      <c r="ALL30" s="182"/>
      <c r="ALM30" s="182"/>
      <c r="ALN30" s="182"/>
      <c r="ALO30" s="182"/>
      <c r="ALP30" s="182"/>
      <c r="ALQ30" s="182"/>
      <c r="ALR30" s="182"/>
    </row>
    <row r="31" spans="1:1006" s="183" customFormat="1" x14ac:dyDescent="0.25">
      <c r="A31" s="15"/>
      <c r="B31" s="173" t="s">
        <v>28</v>
      </c>
      <c r="C31" s="18">
        <f>'1.Cálculo de Cuota'!C26</f>
        <v>32</v>
      </c>
      <c r="D31" s="18">
        <f>'1.Cálculo de Cuota'!D26</f>
        <v>35.200000000000003</v>
      </c>
      <c r="E31" s="18">
        <f>'1.Cálculo de Cuota'!E26</f>
        <v>35.200000000000003</v>
      </c>
      <c r="F31" s="18">
        <f>'1.Cálculo de Cuota'!F26</f>
        <v>0</v>
      </c>
      <c r="G31" s="18">
        <f>'1.Cálculo de Cuota'!G26</f>
        <v>0</v>
      </c>
      <c r="H31" s="18">
        <f>'1.Cálculo de Cuota'!H26</f>
        <v>0</v>
      </c>
      <c r="I31" s="18">
        <f>'1.Cálculo de Cuota'!I26</f>
        <v>0</v>
      </c>
      <c r="J31" s="18">
        <f>'1.Cálculo de Cuota'!J26</f>
        <v>0</v>
      </c>
      <c r="K31" s="18">
        <f>'1.Cálculo de Cuota'!K26</f>
        <v>0</v>
      </c>
      <c r="L31" s="18">
        <f>'1.Cálculo de Cuota'!L26</f>
        <v>0</v>
      </c>
      <c r="M31" s="18">
        <f>'1.Cálculo de Cuota'!M26</f>
        <v>0</v>
      </c>
      <c r="N31" s="18">
        <f>'1.Cálculo de Cuota'!N26</f>
        <v>0</v>
      </c>
      <c r="O31" s="18">
        <f>'1.Cálculo de Cuota'!O26</f>
        <v>0</v>
      </c>
      <c r="P31" s="18">
        <f>'1.Cálculo de Cuota'!P26</f>
        <v>0</v>
      </c>
      <c r="Q31" s="18">
        <f>'1.Cálculo de Cuota'!Q26</f>
        <v>0</v>
      </c>
      <c r="R31" s="18">
        <f>'1.Cálculo de Cuota'!R26</f>
        <v>0</v>
      </c>
      <c r="S31" s="18">
        <f>'1.Cálculo de Cuota'!S26</f>
        <v>0</v>
      </c>
      <c r="T31" s="18">
        <f>'1.Cálculo de Cuota'!T26</f>
        <v>0</v>
      </c>
      <c r="U31" s="18">
        <f>'1.Cálculo de Cuota'!U26</f>
        <v>0</v>
      </c>
      <c r="V31" s="18">
        <f>'1.Cálculo de Cuota'!V26</f>
        <v>0</v>
      </c>
      <c r="W31" s="18">
        <f>'1.Cálculo de Cuota'!W26</f>
        <v>0</v>
      </c>
      <c r="X31" s="18">
        <f>'1.Cálculo de Cuota'!X26</f>
        <v>0</v>
      </c>
      <c r="Y31" s="18">
        <f>'1.Cálculo de Cuota'!Y26</f>
        <v>0</v>
      </c>
      <c r="Z31" s="18">
        <f>'1.Cálculo de Cuota'!Z26</f>
        <v>0</v>
      </c>
      <c r="AA31" s="18">
        <f>'1.Cálculo de Cuota'!AA26</f>
        <v>0</v>
      </c>
      <c r="AB31" s="18">
        <f>'1.Cálculo de Cuota'!AB26</f>
        <v>0</v>
      </c>
      <c r="AC31" s="18">
        <f>'1.Cálculo de Cuota'!AC26</f>
        <v>0</v>
      </c>
      <c r="AD31" s="18">
        <f>'1.Cálculo de Cuota'!AD26</f>
        <v>0</v>
      </c>
      <c r="AE31" s="18">
        <f>'1.Cálculo de Cuota'!AE26</f>
        <v>0</v>
      </c>
      <c r="AF31" s="18">
        <f>'1.Cálculo de Cuota'!AF26</f>
        <v>0</v>
      </c>
      <c r="AG31" s="18">
        <f>'1.Cálculo de Cuota'!AG26</f>
        <v>0</v>
      </c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2"/>
      <c r="BS31" s="182"/>
      <c r="BT31" s="182"/>
      <c r="BU31" s="182"/>
      <c r="BV31" s="182"/>
      <c r="BW31" s="182"/>
      <c r="BX31" s="182"/>
      <c r="BY31" s="182"/>
      <c r="BZ31" s="182"/>
      <c r="CA31" s="182"/>
      <c r="CB31" s="182"/>
      <c r="CC31" s="182"/>
      <c r="CD31" s="182"/>
      <c r="CE31" s="182"/>
      <c r="CF31" s="182"/>
      <c r="CG31" s="182"/>
      <c r="CH31" s="182"/>
      <c r="CI31" s="182"/>
      <c r="CJ31" s="182"/>
      <c r="CK31" s="182"/>
      <c r="CL31" s="182"/>
      <c r="CM31" s="182"/>
      <c r="CN31" s="182"/>
      <c r="CO31" s="182"/>
      <c r="CP31" s="182"/>
      <c r="CQ31" s="182"/>
      <c r="CR31" s="182"/>
      <c r="CS31" s="182"/>
      <c r="CT31" s="182"/>
      <c r="CU31" s="182"/>
      <c r="CV31" s="182"/>
      <c r="CW31" s="182"/>
      <c r="CX31" s="182"/>
      <c r="CY31" s="182"/>
      <c r="CZ31" s="182"/>
      <c r="DA31" s="182"/>
      <c r="DB31" s="182"/>
      <c r="DC31" s="182"/>
      <c r="DD31" s="182"/>
      <c r="DE31" s="182"/>
      <c r="DF31" s="182"/>
      <c r="DG31" s="182"/>
      <c r="DH31" s="182"/>
      <c r="DI31" s="182"/>
      <c r="DJ31" s="182"/>
      <c r="DK31" s="182"/>
      <c r="DL31" s="182"/>
      <c r="DM31" s="182"/>
      <c r="DN31" s="182"/>
      <c r="DO31" s="182"/>
      <c r="DP31" s="182"/>
      <c r="DQ31" s="182"/>
      <c r="DR31" s="182"/>
      <c r="DS31" s="182"/>
      <c r="DT31" s="182"/>
      <c r="DU31" s="182"/>
      <c r="DV31" s="182"/>
      <c r="DW31" s="182"/>
      <c r="DX31" s="182"/>
      <c r="DY31" s="182"/>
      <c r="DZ31" s="182"/>
      <c r="EA31" s="182"/>
      <c r="EB31" s="182"/>
      <c r="EC31" s="182"/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  <c r="FW31" s="182"/>
      <c r="FX31" s="182"/>
      <c r="FY31" s="182"/>
      <c r="FZ31" s="182"/>
      <c r="GA31" s="182"/>
      <c r="GB31" s="182"/>
      <c r="GC31" s="182"/>
      <c r="GD31" s="182"/>
      <c r="GE31" s="182"/>
      <c r="GF31" s="182"/>
      <c r="GG31" s="182"/>
      <c r="GH31" s="182"/>
      <c r="GI31" s="182"/>
      <c r="GJ31" s="182"/>
      <c r="GK31" s="182"/>
      <c r="GL31" s="182"/>
      <c r="GM31" s="182"/>
      <c r="GN31" s="182"/>
      <c r="GO31" s="182"/>
      <c r="GP31" s="182"/>
      <c r="GQ31" s="182"/>
      <c r="GR31" s="182"/>
      <c r="GS31" s="182"/>
      <c r="GT31" s="182"/>
      <c r="GU31" s="182"/>
      <c r="GV31" s="182"/>
      <c r="GW31" s="182"/>
      <c r="GX31" s="182"/>
      <c r="GY31" s="182"/>
      <c r="GZ31" s="182"/>
      <c r="HA31" s="182"/>
      <c r="HB31" s="182"/>
      <c r="HC31" s="182"/>
      <c r="HD31" s="182"/>
      <c r="HE31" s="182"/>
      <c r="HF31" s="182"/>
      <c r="HG31" s="182"/>
      <c r="HH31" s="182"/>
      <c r="HI31" s="182"/>
      <c r="HJ31" s="182"/>
      <c r="HK31" s="182"/>
      <c r="HL31" s="182"/>
      <c r="HM31" s="182"/>
      <c r="HN31" s="182"/>
      <c r="HO31" s="182"/>
      <c r="HP31" s="182"/>
      <c r="HQ31" s="182"/>
      <c r="HR31" s="182"/>
      <c r="HS31" s="182"/>
      <c r="HT31" s="182"/>
      <c r="HU31" s="182"/>
      <c r="HV31" s="182"/>
      <c r="HW31" s="182"/>
      <c r="HX31" s="182"/>
      <c r="HY31" s="182"/>
      <c r="HZ31" s="182"/>
      <c r="IA31" s="182"/>
      <c r="IB31" s="182"/>
      <c r="IC31" s="182"/>
      <c r="ID31" s="182"/>
      <c r="IE31" s="182"/>
      <c r="IF31" s="182"/>
      <c r="IG31" s="182"/>
      <c r="IH31" s="182"/>
      <c r="II31" s="182"/>
      <c r="IJ31" s="182"/>
      <c r="IK31" s="182"/>
      <c r="IL31" s="182"/>
      <c r="IM31" s="182"/>
      <c r="IN31" s="182"/>
      <c r="IO31" s="182"/>
      <c r="IP31" s="182"/>
      <c r="IQ31" s="182"/>
      <c r="IR31" s="182"/>
      <c r="IS31" s="182"/>
      <c r="IT31" s="182"/>
      <c r="IU31" s="182"/>
      <c r="IV31" s="182"/>
      <c r="IW31" s="182"/>
      <c r="IX31" s="182"/>
      <c r="IY31" s="182"/>
      <c r="IZ31" s="182"/>
      <c r="JA31" s="182"/>
      <c r="JB31" s="182"/>
      <c r="JC31" s="182"/>
      <c r="JD31" s="182"/>
      <c r="JE31" s="182"/>
      <c r="JF31" s="182"/>
      <c r="JG31" s="182"/>
      <c r="JH31" s="182"/>
      <c r="JI31" s="182"/>
      <c r="JJ31" s="182"/>
      <c r="JK31" s="182"/>
      <c r="JL31" s="182"/>
      <c r="JM31" s="182"/>
      <c r="JN31" s="182"/>
      <c r="JO31" s="182"/>
      <c r="JP31" s="182"/>
      <c r="JQ31" s="182"/>
      <c r="JR31" s="182"/>
      <c r="JS31" s="182"/>
      <c r="JT31" s="182"/>
      <c r="JU31" s="182"/>
      <c r="JV31" s="182"/>
      <c r="JW31" s="182"/>
      <c r="JX31" s="182"/>
      <c r="JY31" s="182"/>
      <c r="JZ31" s="182"/>
      <c r="KA31" s="182"/>
      <c r="KB31" s="182"/>
      <c r="KC31" s="182"/>
      <c r="KD31" s="182"/>
      <c r="KE31" s="182"/>
      <c r="KF31" s="182"/>
      <c r="KG31" s="182"/>
      <c r="KH31" s="182"/>
      <c r="KI31" s="182"/>
      <c r="KJ31" s="182"/>
      <c r="KK31" s="182"/>
      <c r="KL31" s="182"/>
      <c r="KM31" s="182"/>
      <c r="KN31" s="182"/>
      <c r="KO31" s="182"/>
      <c r="KP31" s="182"/>
      <c r="KQ31" s="182"/>
      <c r="KR31" s="182"/>
      <c r="KS31" s="182"/>
      <c r="KT31" s="182"/>
      <c r="KU31" s="182"/>
      <c r="KV31" s="182"/>
      <c r="KW31" s="182"/>
      <c r="KX31" s="182"/>
      <c r="KY31" s="182"/>
      <c r="KZ31" s="182"/>
      <c r="LA31" s="182"/>
      <c r="LB31" s="182"/>
      <c r="LC31" s="182"/>
      <c r="LD31" s="182"/>
      <c r="LE31" s="182"/>
      <c r="LF31" s="182"/>
      <c r="LG31" s="182"/>
      <c r="LH31" s="182"/>
      <c r="LI31" s="182"/>
      <c r="LJ31" s="182"/>
      <c r="LK31" s="182"/>
      <c r="LL31" s="182"/>
      <c r="LM31" s="182"/>
      <c r="LN31" s="182"/>
      <c r="LO31" s="182"/>
      <c r="LP31" s="182"/>
      <c r="LQ31" s="182"/>
      <c r="LR31" s="182"/>
      <c r="LS31" s="182"/>
      <c r="LT31" s="182"/>
      <c r="LU31" s="182"/>
      <c r="LV31" s="182"/>
      <c r="LW31" s="182"/>
      <c r="LX31" s="182"/>
      <c r="LY31" s="182"/>
      <c r="LZ31" s="182"/>
      <c r="MA31" s="182"/>
      <c r="MB31" s="182"/>
      <c r="MC31" s="182"/>
      <c r="MD31" s="182"/>
      <c r="ME31" s="182"/>
      <c r="MF31" s="182"/>
      <c r="MG31" s="182"/>
      <c r="MH31" s="182"/>
      <c r="MI31" s="182"/>
      <c r="MJ31" s="182"/>
      <c r="MK31" s="182"/>
      <c r="ML31" s="182"/>
      <c r="MM31" s="182"/>
      <c r="MN31" s="182"/>
      <c r="MO31" s="182"/>
      <c r="MP31" s="182"/>
      <c r="MQ31" s="182"/>
      <c r="MR31" s="182"/>
      <c r="MS31" s="182"/>
      <c r="MT31" s="182"/>
      <c r="MU31" s="182"/>
      <c r="MV31" s="182"/>
      <c r="MW31" s="182"/>
      <c r="MX31" s="182"/>
      <c r="MY31" s="182"/>
      <c r="MZ31" s="182"/>
      <c r="NA31" s="182"/>
      <c r="NB31" s="182"/>
      <c r="NC31" s="182"/>
      <c r="ND31" s="182"/>
      <c r="NE31" s="182"/>
      <c r="NF31" s="182"/>
      <c r="NG31" s="182"/>
      <c r="NH31" s="182"/>
      <c r="NI31" s="182"/>
      <c r="NJ31" s="182"/>
      <c r="NK31" s="182"/>
      <c r="NL31" s="182"/>
      <c r="NM31" s="182"/>
      <c r="NN31" s="182"/>
      <c r="NO31" s="182"/>
      <c r="NP31" s="182"/>
      <c r="NQ31" s="182"/>
      <c r="NR31" s="182"/>
      <c r="NS31" s="182"/>
      <c r="NT31" s="182"/>
      <c r="NU31" s="182"/>
      <c r="NV31" s="182"/>
      <c r="NW31" s="182"/>
      <c r="NX31" s="182"/>
      <c r="NY31" s="182"/>
      <c r="NZ31" s="182"/>
      <c r="OA31" s="182"/>
      <c r="OB31" s="182"/>
      <c r="OC31" s="182"/>
      <c r="OD31" s="182"/>
      <c r="OE31" s="182"/>
      <c r="OF31" s="182"/>
      <c r="OG31" s="182"/>
      <c r="OH31" s="182"/>
      <c r="OI31" s="182"/>
      <c r="OJ31" s="182"/>
      <c r="OK31" s="182"/>
      <c r="OL31" s="182"/>
      <c r="OM31" s="182"/>
      <c r="ON31" s="182"/>
      <c r="OO31" s="182"/>
      <c r="OP31" s="182"/>
      <c r="OQ31" s="182"/>
      <c r="OR31" s="182"/>
      <c r="OS31" s="182"/>
      <c r="OT31" s="182"/>
      <c r="OU31" s="182"/>
      <c r="OV31" s="182"/>
      <c r="OW31" s="182"/>
      <c r="OX31" s="182"/>
      <c r="OY31" s="182"/>
      <c r="OZ31" s="182"/>
      <c r="PA31" s="182"/>
      <c r="PB31" s="182"/>
      <c r="PC31" s="182"/>
      <c r="PD31" s="182"/>
      <c r="PE31" s="182"/>
      <c r="PF31" s="182"/>
      <c r="PG31" s="182"/>
      <c r="PH31" s="182"/>
      <c r="PI31" s="182"/>
      <c r="PJ31" s="182"/>
      <c r="PK31" s="182"/>
      <c r="PL31" s="182"/>
      <c r="PM31" s="182"/>
      <c r="PN31" s="182"/>
      <c r="PO31" s="182"/>
      <c r="PP31" s="182"/>
      <c r="PQ31" s="182"/>
      <c r="PR31" s="182"/>
      <c r="PS31" s="182"/>
      <c r="PT31" s="182"/>
      <c r="PU31" s="182"/>
      <c r="PV31" s="182"/>
      <c r="PW31" s="182"/>
      <c r="PX31" s="182"/>
      <c r="PY31" s="182"/>
      <c r="PZ31" s="182"/>
      <c r="QA31" s="182"/>
      <c r="QB31" s="182"/>
      <c r="QC31" s="182"/>
      <c r="QD31" s="182"/>
      <c r="QE31" s="182"/>
      <c r="QF31" s="182"/>
      <c r="QG31" s="182"/>
      <c r="QH31" s="182"/>
      <c r="QI31" s="182"/>
      <c r="QJ31" s="182"/>
      <c r="QK31" s="182"/>
      <c r="QL31" s="182"/>
      <c r="QM31" s="182"/>
      <c r="QN31" s="182"/>
      <c r="QO31" s="182"/>
      <c r="QP31" s="182"/>
      <c r="QQ31" s="182"/>
      <c r="QR31" s="182"/>
      <c r="QS31" s="182"/>
      <c r="QT31" s="182"/>
      <c r="QU31" s="182"/>
      <c r="QV31" s="182"/>
      <c r="QW31" s="182"/>
      <c r="QX31" s="182"/>
      <c r="QY31" s="182"/>
      <c r="QZ31" s="182"/>
      <c r="RA31" s="182"/>
      <c r="RB31" s="182"/>
      <c r="RC31" s="182"/>
      <c r="RD31" s="182"/>
      <c r="RE31" s="182"/>
      <c r="RF31" s="182"/>
      <c r="RG31" s="182"/>
      <c r="RH31" s="182"/>
      <c r="RI31" s="182"/>
      <c r="RJ31" s="182"/>
      <c r="RK31" s="182"/>
      <c r="RL31" s="182"/>
      <c r="RM31" s="182"/>
      <c r="RN31" s="182"/>
      <c r="RO31" s="182"/>
      <c r="RP31" s="182"/>
      <c r="RQ31" s="182"/>
      <c r="RR31" s="182"/>
      <c r="RS31" s="182"/>
      <c r="RT31" s="182"/>
      <c r="RU31" s="182"/>
      <c r="RV31" s="182"/>
      <c r="RW31" s="182"/>
      <c r="RX31" s="182"/>
      <c r="RY31" s="182"/>
      <c r="RZ31" s="182"/>
      <c r="SA31" s="182"/>
      <c r="SB31" s="182"/>
      <c r="SC31" s="182"/>
      <c r="SD31" s="182"/>
      <c r="SE31" s="182"/>
      <c r="SF31" s="182"/>
      <c r="SG31" s="182"/>
      <c r="SH31" s="182"/>
      <c r="SI31" s="182"/>
      <c r="SJ31" s="182"/>
      <c r="SK31" s="182"/>
      <c r="SL31" s="182"/>
      <c r="SM31" s="182"/>
      <c r="SN31" s="182"/>
      <c r="SO31" s="182"/>
      <c r="SP31" s="182"/>
      <c r="SQ31" s="182"/>
      <c r="SR31" s="182"/>
      <c r="SS31" s="182"/>
      <c r="ST31" s="182"/>
      <c r="SU31" s="182"/>
      <c r="SV31" s="182"/>
      <c r="SW31" s="182"/>
      <c r="SX31" s="182"/>
      <c r="SY31" s="182"/>
      <c r="SZ31" s="182"/>
      <c r="TA31" s="182"/>
      <c r="TB31" s="182"/>
      <c r="TC31" s="182"/>
      <c r="TD31" s="182"/>
      <c r="TE31" s="182"/>
      <c r="TF31" s="182"/>
      <c r="TG31" s="182"/>
      <c r="TH31" s="182"/>
      <c r="TI31" s="182"/>
      <c r="TJ31" s="182"/>
      <c r="TK31" s="182"/>
      <c r="TL31" s="182"/>
      <c r="TM31" s="182"/>
      <c r="TN31" s="182"/>
      <c r="TO31" s="182"/>
      <c r="TP31" s="182"/>
      <c r="TQ31" s="182"/>
      <c r="TR31" s="182"/>
      <c r="TS31" s="182"/>
      <c r="TT31" s="182"/>
      <c r="TU31" s="182"/>
      <c r="TV31" s="182"/>
      <c r="TW31" s="182"/>
      <c r="TX31" s="182"/>
      <c r="TY31" s="182"/>
      <c r="TZ31" s="182"/>
      <c r="UA31" s="182"/>
      <c r="UB31" s="182"/>
      <c r="UC31" s="182"/>
      <c r="UD31" s="182"/>
      <c r="UE31" s="182"/>
      <c r="UF31" s="182"/>
      <c r="UG31" s="182"/>
      <c r="UH31" s="182"/>
      <c r="UI31" s="182"/>
      <c r="UJ31" s="182"/>
      <c r="UK31" s="182"/>
      <c r="UL31" s="182"/>
      <c r="UM31" s="182"/>
      <c r="UN31" s="182"/>
      <c r="UO31" s="182"/>
      <c r="UP31" s="182"/>
      <c r="UQ31" s="182"/>
      <c r="UR31" s="182"/>
      <c r="US31" s="182"/>
      <c r="UT31" s="182"/>
      <c r="UU31" s="182"/>
      <c r="UV31" s="182"/>
      <c r="UW31" s="182"/>
      <c r="UX31" s="182"/>
      <c r="UY31" s="182"/>
      <c r="UZ31" s="182"/>
      <c r="VA31" s="182"/>
      <c r="VB31" s="182"/>
      <c r="VC31" s="182"/>
      <c r="VD31" s="182"/>
      <c r="VE31" s="182"/>
      <c r="VF31" s="182"/>
      <c r="VG31" s="182"/>
      <c r="VH31" s="182"/>
      <c r="VI31" s="182"/>
      <c r="VJ31" s="182"/>
      <c r="VK31" s="182"/>
      <c r="VL31" s="182"/>
      <c r="VM31" s="182"/>
      <c r="VN31" s="182"/>
      <c r="VO31" s="182"/>
      <c r="VP31" s="182"/>
      <c r="VQ31" s="182"/>
      <c r="VR31" s="182"/>
      <c r="VS31" s="182"/>
      <c r="VT31" s="182"/>
      <c r="VU31" s="182"/>
      <c r="VV31" s="182"/>
      <c r="VW31" s="182"/>
      <c r="VX31" s="182"/>
      <c r="VY31" s="182"/>
      <c r="VZ31" s="182"/>
      <c r="WA31" s="182"/>
      <c r="WB31" s="182"/>
      <c r="WC31" s="182"/>
      <c r="WD31" s="182"/>
      <c r="WE31" s="182"/>
      <c r="WF31" s="182"/>
      <c r="WG31" s="182"/>
      <c r="WH31" s="182"/>
      <c r="WI31" s="182"/>
      <c r="WJ31" s="182"/>
      <c r="WK31" s="182"/>
      <c r="WL31" s="182"/>
      <c r="WM31" s="182"/>
      <c r="WN31" s="182"/>
      <c r="WO31" s="182"/>
      <c r="WP31" s="182"/>
      <c r="WQ31" s="182"/>
      <c r="WR31" s="182"/>
      <c r="WS31" s="182"/>
      <c r="WT31" s="182"/>
      <c r="WU31" s="182"/>
      <c r="WV31" s="182"/>
      <c r="WW31" s="182"/>
      <c r="WX31" s="182"/>
      <c r="WY31" s="182"/>
      <c r="WZ31" s="182"/>
      <c r="XA31" s="182"/>
      <c r="XB31" s="182"/>
      <c r="XC31" s="182"/>
      <c r="XD31" s="182"/>
      <c r="XE31" s="182"/>
      <c r="XF31" s="182"/>
      <c r="XG31" s="182"/>
      <c r="XH31" s="182"/>
      <c r="XI31" s="182"/>
      <c r="XJ31" s="182"/>
      <c r="XK31" s="182"/>
      <c r="XL31" s="182"/>
      <c r="XM31" s="182"/>
      <c r="XN31" s="182"/>
      <c r="XO31" s="182"/>
      <c r="XP31" s="182"/>
      <c r="XQ31" s="182"/>
      <c r="XR31" s="182"/>
      <c r="XS31" s="182"/>
      <c r="XT31" s="182"/>
      <c r="XU31" s="182"/>
      <c r="XV31" s="182"/>
      <c r="XW31" s="182"/>
      <c r="XX31" s="182"/>
      <c r="XY31" s="182"/>
      <c r="XZ31" s="182"/>
      <c r="YA31" s="182"/>
      <c r="YB31" s="182"/>
      <c r="YC31" s="182"/>
      <c r="YD31" s="182"/>
      <c r="YE31" s="182"/>
      <c r="YF31" s="182"/>
      <c r="YG31" s="182"/>
      <c r="YH31" s="182"/>
      <c r="YI31" s="182"/>
      <c r="YJ31" s="182"/>
      <c r="YK31" s="182"/>
      <c r="YL31" s="182"/>
      <c r="YM31" s="182"/>
      <c r="YN31" s="182"/>
      <c r="YO31" s="182"/>
      <c r="YP31" s="182"/>
      <c r="YQ31" s="182"/>
      <c r="YR31" s="182"/>
      <c r="YS31" s="182"/>
      <c r="YT31" s="182"/>
      <c r="YU31" s="182"/>
      <c r="YV31" s="182"/>
      <c r="YW31" s="182"/>
      <c r="YX31" s="182"/>
      <c r="YY31" s="182"/>
      <c r="YZ31" s="182"/>
      <c r="ZA31" s="182"/>
      <c r="ZB31" s="182"/>
      <c r="ZC31" s="182"/>
      <c r="ZD31" s="182"/>
      <c r="ZE31" s="182"/>
      <c r="ZF31" s="182"/>
      <c r="ZG31" s="182"/>
      <c r="ZH31" s="182"/>
      <c r="ZI31" s="182"/>
      <c r="ZJ31" s="182"/>
      <c r="ZK31" s="182"/>
      <c r="ZL31" s="182"/>
      <c r="ZM31" s="182"/>
      <c r="ZN31" s="182"/>
      <c r="ZO31" s="182"/>
      <c r="ZP31" s="182"/>
      <c r="ZQ31" s="182"/>
      <c r="ZR31" s="182"/>
      <c r="ZS31" s="182"/>
      <c r="ZT31" s="182"/>
      <c r="ZU31" s="182"/>
      <c r="ZV31" s="182"/>
      <c r="ZW31" s="182"/>
      <c r="ZX31" s="182"/>
      <c r="ZY31" s="182"/>
      <c r="ZZ31" s="182"/>
      <c r="AAA31" s="182"/>
      <c r="AAB31" s="182"/>
      <c r="AAC31" s="182"/>
      <c r="AAD31" s="182"/>
      <c r="AAE31" s="182"/>
      <c r="AAF31" s="182"/>
      <c r="AAG31" s="182"/>
      <c r="AAH31" s="182"/>
      <c r="AAI31" s="182"/>
      <c r="AAJ31" s="182"/>
      <c r="AAK31" s="182"/>
      <c r="AAL31" s="182"/>
      <c r="AAM31" s="182"/>
      <c r="AAN31" s="182"/>
      <c r="AAO31" s="182"/>
      <c r="AAP31" s="182"/>
      <c r="AAQ31" s="182"/>
      <c r="AAR31" s="182"/>
      <c r="AAS31" s="182"/>
      <c r="AAT31" s="182"/>
      <c r="AAU31" s="182"/>
      <c r="AAV31" s="182"/>
      <c r="AAW31" s="182"/>
      <c r="AAX31" s="182"/>
      <c r="AAY31" s="182"/>
      <c r="AAZ31" s="182"/>
      <c r="ABA31" s="182"/>
      <c r="ABB31" s="182"/>
      <c r="ABC31" s="182"/>
      <c r="ABD31" s="182"/>
      <c r="ABE31" s="182"/>
      <c r="ABF31" s="182"/>
      <c r="ABG31" s="182"/>
      <c r="ABH31" s="182"/>
      <c r="ABI31" s="182"/>
      <c r="ABJ31" s="182"/>
      <c r="ABK31" s="182"/>
      <c r="ABL31" s="182"/>
      <c r="ABM31" s="182"/>
      <c r="ABN31" s="182"/>
      <c r="ABO31" s="182"/>
      <c r="ABP31" s="182"/>
      <c r="ABQ31" s="182"/>
      <c r="ABR31" s="182"/>
      <c r="ABS31" s="182"/>
      <c r="ABT31" s="182"/>
      <c r="ABU31" s="182"/>
      <c r="ABV31" s="182"/>
      <c r="ABW31" s="182"/>
      <c r="ABX31" s="182"/>
      <c r="ABY31" s="182"/>
      <c r="ABZ31" s="182"/>
      <c r="ACA31" s="182"/>
      <c r="ACB31" s="182"/>
      <c r="ACC31" s="182"/>
      <c r="ACD31" s="182"/>
      <c r="ACE31" s="182"/>
      <c r="ACF31" s="182"/>
      <c r="ACG31" s="182"/>
      <c r="ACH31" s="182"/>
      <c r="ACI31" s="182"/>
      <c r="ACJ31" s="182"/>
      <c r="ACK31" s="182"/>
      <c r="ACL31" s="182"/>
      <c r="ACM31" s="182"/>
      <c r="ACN31" s="182"/>
      <c r="ACO31" s="182"/>
      <c r="ACP31" s="182"/>
      <c r="ACQ31" s="182"/>
      <c r="ACR31" s="182"/>
      <c r="ACS31" s="182"/>
      <c r="ACT31" s="182"/>
      <c r="ACU31" s="182"/>
      <c r="ACV31" s="182"/>
      <c r="ACW31" s="182"/>
      <c r="ACX31" s="182"/>
      <c r="ACY31" s="182"/>
      <c r="ACZ31" s="182"/>
      <c r="ADA31" s="182"/>
      <c r="ADB31" s="182"/>
      <c r="ADC31" s="182"/>
      <c r="ADD31" s="182"/>
      <c r="ADE31" s="182"/>
      <c r="ADF31" s="182"/>
      <c r="ADG31" s="182"/>
      <c r="ADH31" s="182"/>
      <c r="ADI31" s="182"/>
      <c r="ADJ31" s="182"/>
      <c r="ADK31" s="182"/>
      <c r="ADL31" s="182"/>
      <c r="ADM31" s="182"/>
      <c r="ADN31" s="182"/>
      <c r="ADO31" s="182"/>
      <c r="ADP31" s="182"/>
      <c r="ADQ31" s="182"/>
      <c r="ADR31" s="182"/>
      <c r="ADS31" s="182"/>
      <c r="ADT31" s="182"/>
      <c r="ADU31" s="182"/>
      <c r="ADV31" s="182"/>
      <c r="ADW31" s="182"/>
      <c r="ADX31" s="182"/>
      <c r="ADY31" s="182"/>
      <c r="ADZ31" s="182"/>
      <c r="AEA31" s="182"/>
      <c r="AEB31" s="182"/>
      <c r="AEC31" s="182"/>
      <c r="AED31" s="182"/>
      <c r="AEE31" s="182"/>
      <c r="AEF31" s="182"/>
      <c r="AEG31" s="182"/>
      <c r="AEH31" s="182"/>
      <c r="AEI31" s="182"/>
      <c r="AEJ31" s="182"/>
      <c r="AEK31" s="182"/>
      <c r="AEL31" s="182"/>
      <c r="AEM31" s="182"/>
      <c r="AEN31" s="182"/>
      <c r="AEO31" s="182"/>
      <c r="AEP31" s="182"/>
      <c r="AEQ31" s="182"/>
      <c r="AER31" s="182"/>
      <c r="AES31" s="182"/>
      <c r="AET31" s="182"/>
      <c r="AEU31" s="182"/>
      <c r="AEV31" s="182"/>
      <c r="AEW31" s="182"/>
      <c r="AEX31" s="182"/>
      <c r="AEY31" s="182"/>
      <c r="AEZ31" s="182"/>
      <c r="AFA31" s="182"/>
      <c r="AFB31" s="182"/>
      <c r="AFC31" s="182"/>
      <c r="AFD31" s="182"/>
      <c r="AFE31" s="182"/>
      <c r="AFF31" s="182"/>
      <c r="AFG31" s="182"/>
      <c r="AFH31" s="182"/>
      <c r="AFI31" s="182"/>
      <c r="AFJ31" s="182"/>
      <c r="AFK31" s="182"/>
      <c r="AFL31" s="182"/>
      <c r="AFM31" s="182"/>
      <c r="AFN31" s="182"/>
      <c r="AFO31" s="182"/>
      <c r="AFP31" s="182"/>
      <c r="AFQ31" s="182"/>
      <c r="AFR31" s="182"/>
      <c r="AFS31" s="182"/>
      <c r="AFT31" s="182"/>
      <c r="AFU31" s="182"/>
      <c r="AFV31" s="182"/>
      <c r="AFW31" s="182"/>
      <c r="AFX31" s="182"/>
      <c r="AFY31" s="182"/>
      <c r="AFZ31" s="182"/>
      <c r="AGA31" s="182"/>
      <c r="AGB31" s="182"/>
      <c r="AGC31" s="182"/>
      <c r="AGD31" s="182"/>
      <c r="AGE31" s="182"/>
      <c r="AGF31" s="182"/>
      <c r="AGG31" s="182"/>
      <c r="AGH31" s="182"/>
      <c r="AGI31" s="182"/>
      <c r="AGJ31" s="182"/>
      <c r="AGK31" s="182"/>
      <c r="AGL31" s="182"/>
      <c r="AGM31" s="182"/>
      <c r="AGN31" s="182"/>
      <c r="AGO31" s="182"/>
      <c r="AGP31" s="182"/>
      <c r="AGQ31" s="182"/>
      <c r="AGR31" s="182"/>
      <c r="AGS31" s="182"/>
      <c r="AGT31" s="182"/>
      <c r="AGU31" s="182"/>
      <c r="AGV31" s="182"/>
      <c r="AGW31" s="182"/>
      <c r="AGX31" s="182"/>
      <c r="AGY31" s="182"/>
      <c r="AGZ31" s="182"/>
      <c r="AHA31" s="182"/>
      <c r="AHB31" s="182"/>
      <c r="AHC31" s="182"/>
      <c r="AHD31" s="182"/>
      <c r="AHE31" s="182"/>
      <c r="AHF31" s="182"/>
      <c r="AHG31" s="182"/>
      <c r="AHH31" s="182"/>
      <c r="AHI31" s="182"/>
      <c r="AHJ31" s="182"/>
      <c r="AHK31" s="182"/>
      <c r="AHL31" s="182"/>
      <c r="AHM31" s="182"/>
      <c r="AHN31" s="182"/>
      <c r="AHO31" s="182"/>
      <c r="AHP31" s="182"/>
      <c r="AHQ31" s="182"/>
      <c r="AHR31" s="182"/>
      <c r="AHS31" s="182"/>
      <c r="AHT31" s="182"/>
      <c r="AHU31" s="182"/>
      <c r="AHV31" s="182"/>
      <c r="AHW31" s="182"/>
      <c r="AHX31" s="182"/>
      <c r="AHY31" s="182"/>
      <c r="AHZ31" s="182"/>
      <c r="AIA31" s="182"/>
      <c r="AIB31" s="182"/>
      <c r="AIC31" s="182"/>
      <c r="AID31" s="182"/>
      <c r="AIE31" s="182"/>
      <c r="AIF31" s="182"/>
      <c r="AIG31" s="182"/>
      <c r="AIH31" s="182"/>
      <c r="AII31" s="182"/>
      <c r="AIJ31" s="182"/>
      <c r="AIK31" s="182"/>
      <c r="AIL31" s="182"/>
      <c r="AIM31" s="182"/>
      <c r="AIN31" s="182"/>
      <c r="AIO31" s="182"/>
      <c r="AIP31" s="182"/>
      <c r="AIQ31" s="182"/>
      <c r="AIR31" s="182"/>
      <c r="AIS31" s="182"/>
      <c r="AIT31" s="182"/>
      <c r="AIU31" s="182"/>
      <c r="AIV31" s="182"/>
      <c r="AIW31" s="182"/>
      <c r="AIX31" s="182"/>
      <c r="AIY31" s="182"/>
      <c r="AIZ31" s="182"/>
      <c r="AJA31" s="182"/>
      <c r="AJB31" s="182"/>
      <c r="AJC31" s="182"/>
      <c r="AJD31" s="182"/>
      <c r="AJE31" s="182"/>
      <c r="AJF31" s="182"/>
      <c r="AJG31" s="182"/>
      <c r="AJH31" s="182"/>
      <c r="AJI31" s="182"/>
      <c r="AJJ31" s="182"/>
      <c r="AJK31" s="182"/>
      <c r="AJL31" s="182"/>
      <c r="AJM31" s="182"/>
      <c r="AJN31" s="182"/>
      <c r="AJO31" s="182"/>
      <c r="AJP31" s="182"/>
      <c r="AJQ31" s="182"/>
      <c r="AJR31" s="182"/>
      <c r="AJS31" s="182"/>
      <c r="AJT31" s="182"/>
      <c r="AJU31" s="182"/>
      <c r="AJV31" s="182"/>
      <c r="AJW31" s="182"/>
      <c r="AJX31" s="182"/>
      <c r="AJY31" s="182"/>
      <c r="AJZ31" s="182"/>
      <c r="AKA31" s="182"/>
      <c r="AKB31" s="182"/>
      <c r="AKC31" s="182"/>
      <c r="AKD31" s="182"/>
      <c r="AKE31" s="182"/>
      <c r="AKF31" s="182"/>
      <c r="AKG31" s="182"/>
      <c r="AKH31" s="182"/>
      <c r="AKI31" s="182"/>
      <c r="AKJ31" s="182"/>
      <c r="AKK31" s="182"/>
      <c r="AKL31" s="182"/>
      <c r="AKM31" s="182"/>
      <c r="AKN31" s="182"/>
      <c r="AKO31" s="182"/>
      <c r="AKP31" s="182"/>
      <c r="AKQ31" s="182"/>
      <c r="AKR31" s="182"/>
      <c r="AKS31" s="182"/>
      <c r="AKT31" s="182"/>
      <c r="AKU31" s="182"/>
      <c r="AKV31" s="182"/>
      <c r="AKW31" s="182"/>
      <c r="AKX31" s="182"/>
      <c r="AKY31" s="182"/>
      <c r="AKZ31" s="182"/>
      <c r="ALA31" s="182"/>
      <c r="ALB31" s="182"/>
      <c r="ALC31" s="182"/>
      <c r="ALD31" s="182"/>
      <c r="ALE31" s="182"/>
      <c r="ALF31" s="182"/>
      <c r="ALG31" s="182"/>
      <c r="ALH31" s="182"/>
      <c r="ALI31" s="182"/>
      <c r="ALJ31" s="182"/>
      <c r="ALK31" s="182"/>
      <c r="ALL31" s="182"/>
      <c r="ALM31" s="182"/>
      <c r="ALN31" s="182"/>
      <c r="ALO31" s="182"/>
      <c r="ALP31" s="182"/>
      <c r="ALQ31" s="182"/>
      <c r="ALR31" s="182"/>
    </row>
    <row r="32" spans="1:1006" ht="15" customHeight="1" x14ac:dyDescent="0.25">
      <c r="A32" s="194" t="s">
        <v>31</v>
      </c>
      <c r="B32" s="194"/>
      <c r="C32" s="15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8"/>
      <c r="AA32" s="8"/>
      <c r="AB32" s="8"/>
      <c r="AC32" s="8"/>
      <c r="AD32" s="8"/>
      <c r="AE32" s="8"/>
      <c r="AF32" s="8"/>
      <c r="AG32" s="8"/>
    </row>
    <row r="33" spans="1:33" x14ac:dyDescent="0.25">
      <c r="A33" s="21">
        <v>1</v>
      </c>
      <c r="B33" s="149" t="s">
        <v>32</v>
      </c>
      <c r="C33" s="178">
        <v>144</v>
      </c>
      <c r="D33" s="150">
        <v>133</v>
      </c>
      <c r="E33" s="21">
        <v>129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2"/>
      <c r="AA33" s="23"/>
      <c r="AB33" s="23"/>
      <c r="AC33" s="23"/>
      <c r="AD33" s="23"/>
      <c r="AE33" s="23"/>
      <c r="AF33" s="23"/>
      <c r="AG33" s="23"/>
    </row>
    <row r="34" spans="1:33" x14ac:dyDescent="0.25">
      <c r="A34" s="21">
        <v>2</v>
      </c>
      <c r="B34" s="149" t="s">
        <v>33</v>
      </c>
      <c r="C34" s="178">
        <v>22</v>
      </c>
      <c r="D34" s="150">
        <v>15</v>
      </c>
      <c r="E34" s="21">
        <v>18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4"/>
      <c r="AA34" s="24"/>
      <c r="AB34" s="24"/>
      <c r="AC34" s="24"/>
      <c r="AD34" s="24"/>
      <c r="AE34" s="24"/>
      <c r="AF34" s="24"/>
      <c r="AG34" s="24"/>
    </row>
    <row r="35" spans="1:33" x14ac:dyDescent="0.25">
      <c r="A35" s="21">
        <v>3</v>
      </c>
      <c r="B35" s="149" t="s">
        <v>34</v>
      </c>
      <c r="C35" s="178">
        <v>0</v>
      </c>
      <c r="D35" s="150">
        <v>1</v>
      </c>
      <c r="E35" s="21">
        <v>0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2"/>
      <c r="AA35" s="22"/>
      <c r="AB35" s="22"/>
      <c r="AC35" s="22"/>
      <c r="AD35" s="22"/>
      <c r="AE35" s="22"/>
      <c r="AF35" s="22"/>
      <c r="AG35" s="22"/>
    </row>
    <row r="36" spans="1:33" x14ac:dyDescent="0.25">
      <c r="A36" s="21">
        <v>4</v>
      </c>
      <c r="B36" s="149" t="s">
        <v>35</v>
      </c>
      <c r="C36" s="178">
        <v>33</v>
      </c>
      <c r="D36" s="150">
        <v>20</v>
      </c>
      <c r="E36" s="21">
        <v>24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2"/>
      <c r="AA36" s="22"/>
      <c r="AB36" s="22"/>
      <c r="AC36" s="22"/>
      <c r="AD36" s="22"/>
      <c r="AE36" s="22"/>
      <c r="AF36" s="22"/>
      <c r="AG36" s="22"/>
    </row>
    <row r="37" spans="1:33" s="184" customFormat="1" x14ac:dyDescent="0.25">
      <c r="A37" s="25">
        <v>5</v>
      </c>
      <c r="B37" s="16" t="s">
        <v>36</v>
      </c>
      <c r="C37" s="157">
        <f t="shared" ref="C37:AG37" si="15">C38+C39</f>
        <v>133</v>
      </c>
      <c r="D37" s="26">
        <f t="shared" si="15"/>
        <v>129</v>
      </c>
      <c r="E37" s="26">
        <f t="shared" si="15"/>
        <v>123</v>
      </c>
      <c r="F37" s="26">
        <f t="shared" si="15"/>
        <v>0</v>
      </c>
      <c r="G37" s="26">
        <f t="shared" si="15"/>
        <v>0</v>
      </c>
      <c r="H37" s="26">
        <f t="shared" si="15"/>
        <v>0</v>
      </c>
      <c r="I37" s="26">
        <f t="shared" si="15"/>
        <v>0</v>
      </c>
      <c r="J37" s="26">
        <f t="shared" si="15"/>
        <v>0</v>
      </c>
      <c r="K37" s="26">
        <f t="shared" si="15"/>
        <v>0</v>
      </c>
      <c r="L37" s="26">
        <f t="shared" si="15"/>
        <v>0</v>
      </c>
      <c r="M37" s="26">
        <f t="shared" si="15"/>
        <v>0</v>
      </c>
      <c r="N37" s="26">
        <f t="shared" si="15"/>
        <v>0</v>
      </c>
      <c r="O37" s="26">
        <f t="shared" si="15"/>
        <v>0</v>
      </c>
      <c r="P37" s="26">
        <f t="shared" si="15"/>
        <v>0</v>
      </c>
      <c r="Q37" s="26">
        <f t="shared" si="15"/>
        <v>0</v>
      </c>
      <c r="R37" s="26">
        <f t="shared" si="15"/>
        <v>0</v>
      </c>
      <c r="S37" s="26">
        <f t="shared" si="15"/>
        <v>0</v>
      </c>
      <c r="T37" s="26">
        <f t="shared" si="15"/>
        <v>0</v>
      </c>
      <c r="U37" s="26">
        <f t="shared" si="15"/>
        <v>0</v>
      </c>
      <c r="V37" s="26">
        <f t="shared" si="15"/>
        <v>0</v>
      </c>
      <c r="W37" s="26">
        <f t="shared" si="15"/>
        <v>0</v>
      </c>
      <c r="X37" s="26">
        <f t="shared" si="15"/>
        <v>0</v>
      </c>
      <c r="Y37" s="26">
        <f t="shared" si="15"/>
        <v>0</v>
      </c>
      <c r="Z37" s="26">
        <f t="shared" si="15"/>
        <v>0</v>
      </c>
      <c r="AA37" s="26">
        <f t="shared" si="15"/>
        <v>0</v>
      </c>
      <c r="AB37" s="26">
        <f t="shared" si="15"/>
        <v>0</v>
      </c>
      <c r="AC37" s="26">
        <f t="shared" si="15"/>
        <v>0</v>
      </c>
      <c r="AD37" s="26">
        <f t="shared" si="15"/>
        <v>0</v>
      </c>
      <c r="AE37" s="26">
        <f t="shared" si="15"/>
        <v>0</v>
      </c>
      <c r="AF37" s="26">
        <f t="shared" si="15"/>
        <v>0</v>
      </c>
      <c r="AG37" s="26">
        <f t="shared" si="15"/>
        <v>0</v>
      </c>
    </row>
    <row r="38" spans="1:33" x14ac:dyDescent="0.25">
      <c r="A38" s="21">
        <v>6</v>
      </c>
      <c r="B38" s="149" t="s">
        <v>37</v>
      </c>
      <c r="C38" s="178">
        <v>133</v>
      </c>
      <c r="D38" s="150">
        <v>129</v>
      </c>
      <c r="E38" s="21">
        <v>123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2"/>
      <c r="AA38" s="22"/>
      <c r="AB38" s="22"/>
      <c r="AC38" s="22"/>
      <c r="AD38" s="22"/>
      <c r="AE38" s="22"/>
      <c r="AF38" s="22"/>
      <c r="AG38" s="22"/>
    </row>
    <row r="39" spans="1:33" x14ac:dyDescent="0.25">
      <c r="A39" s="21">
        <v>7</v>
      </c>
      <c r="B39" s="149" t="s">
        <v>38</v>
      </c>
      <c r="C39" s="178">
        <v>0</v>
      </c>
      <c r="D39" s="150">
        <v>0</v>
      </c>
      <c r="E39" s="21">
        <v>0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2"/>
      <c r="AA39" s="22"/>
      <c r="AB39" s="22"/>
      <c r="AC39" s="22"/>
      <c r="AD39" s="22"/>
      <c r="AE39" s="22"/>
      <c r="AF39" s="22"/>
      <c r="AG39" s="22"/>
    </row>
    <row r="40" spans="1:33" ht="25.5" x14ac:dyDescent="0.25">
      <c r="A40" s="9">
        <v>8</v>
      </c>
      <c r="B40" s="149" t="s">
        <v>39</v>
      </c>
      <c r="C40" s="179">
        <v>43990</v>
      </c>
      <c r="D40" s="154">
        <v>44018</v>
      </c>
      <c r="E40" s="14">
        <v>44050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ht="25.5" x14ac:dyDescent="0.25">
      <c r="A41" s="9">
        <v>9</v>
      </c>
      <c r="B41" s="149" t="s">
        <v>40</v>
      </c>
      <c r="C41" s="179">
        <v>43949</v>
      </c>
      <c r="D41" s="154">
        <v>43949</v>
      </c>
      <c r="E41" s="14">
        <v>43949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1:33" x14ac:dyDescent="0.25">
      <c r="A42" s="27">
        <v>10</v>
      </c>
      <c r="B42" s="152" t="s">
        <v>12</v>
      </c>
      <c r="C42" s="180">
        <v>2</v>
      </c>
      <c r="D42" s="155">
        <v>0</v>
      </c>
      <c r="E42" s="27">
        <v>3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8"/>
      <c r="AA42" s="28"/>
      <c r="AB42" s="28"/>
      <c r="AC42" s="28"/>
      <c r="AD42" s="28"/>
      <c r="AE42" s="28"/>
      <c r="AF42" s="28"/>
      <c r="AG42" s="28"/>
    </row>
    <row r="43" spans="1:33" x14ac:dyDescent="0.25">
      <c r="A43" s="9">
        <v>11</v>
      </c>
      <c r="B43" s="149" t="s">
        <v>41</v>
      </c>
      <c r="C43" s="179">
        <v>43987</v>
      </c>
      <c r="D43" s="154">
        <v>44018</v>
      </c>
      <c r="E43" s="14">
        <v>44051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1:33" x14ac:dyDescent="0.25">
      <c r="A44" s="21">
        <v>12</v>
      </c>
      <c r="B44" s="149" t="s">
        <v>13</v>
      </c>
      <c r="C44" s="178">
        <v>0</v>
      </c>
      <c r="D44" s="150">
        <v>25</v>
      </c>
      <c r="E44" s="21">
        <v>27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2"/>
      <c r="AA44" s="22"/>
      <c r="AB44" s="22"/>
      <c r="AC44" s="22"/>
      <c r="AD44" s="22"/>
      <c r="AE44" s="22"/>
      <c r="AF44" s="22"/>
      <c r="AG44" s="22"/>
    </row>
    <row r="45" spans="1:33" x14ac:dyDescent="0.25">
      <c r="A45" s="21">
        <v>13</v>
      </c>
      <c r="B45" s="149" t="s">
        <v>14</v>
      </c>
      <c r="C45" s="178">
        <v>0</v>
      </c>
      <c r="D45" s="150">
        <v>8</v>
      </c>
      <c r="E45" s="21">
        <v>13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4"/>
      <c r="AA45" s="24"/>
      <c r="AB45" s="24"/>
      <c r="AC45" s="24"/>
      <c r="AD45" s="24"/>
      <c r="AE45" s="24"/>
      <c r="AF45" s="24"/>
      <c r="AG45" s="24"/>
    </row>
    <row r="46" spans="1:33" x14ac:dyDescent="0.25">
      <c r="A46" s="29">
        <v>14</v>
      </c>
      <c r="B46" s="153" t="s">
        <v>42</v>
      </c>
      <c r="C46" s="178">
        <v>0</v>
      </c>
      <c r="D46" s="156">
        <v>57</v>
      </c>
      <c r="E46" s="29">
        <v>26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30"/>
      <c r="AA46" s="30"/>
      <c r="AB46" s="30"/>
      <c r="AC46" s="30"/>
      <c r="AD46" s="30"/>
      <c r="AE46" s="30"/>
      <c r="AF46" s="30"/>
      <c r="AG46" s="30"/>
    </row>
    <row r="47" spans="1:33" x14ac:dyDescent="0.25">
      <c r="A47" s="29">
        <v>15</v>
      </c>
      <c r="B47" s="153" t="s">
        <v>43</v>
      </c>
      <c r="C47" s="178">
        <v>19</v>
      </c>
      <c r="D47" s="156">
        <v>14</v>
      </c>
      <c r="E47" s="29">
        <v>14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30"/>
      <c r="AA47" s="30"/>
      <c r="AB47" s="30"/>
      <c r="AC47" s="30"/>
      <c r="AD47" s="30"/>
      <c r="AE47" s="30"/>
      <c r="AF47" s="30"/>
      <c r="AG47" s="30"/>
    </row>
    <row r="48" spans="1:33" s="184" customFormat="1" ht="25.5" x14ac:dyDescent="0.25">
      <c r="A48" s="25">
        <v>16</v>
      </c>
      <c r="B48" s="16" t="s">
        <v>15</v>
      </c>
      <c r="C48" s="157">
        <f t="shared" ref="C48:AG48" si="16">SUM(C49:C53)</f>
        <v>8</v>
      </c>
      <c r="D48" s="26">
        <f t="shared" si="16"/>
        <v>14</v>
      </c>
      <c r="E48" s="26">
        <f t="shared" si="16"/>
        <v>7</v>
      </c>
      <c r="F48" s="26">
        <f t="shared" si="16"/>
        <v>0</v>
      </c>
      <c r="G48" s="26">
        <f t="shared" si="16"/>
        <v>0</v>
      </c>
      <c r="H48" s="26">
        <f t="shared" si="16"/>
        <v>0</v>
      </c>
      <c r="I48" s="26">
        <f t="shared" si="16"/>
        <v>0</v>
      </c>
      <c r="J48" s="26">
        <f t="shared" si="16"/>
        <v>0</v>
      </c>
      <c r="K48" s="26">
        <f t="shared" si="16"/>
        <v>0</v>
      </c>
      <c r="L48" s="26">
        <f t="shared" si="16"/>
        <v>0</v>
      </c>
      <c r="M48" s="26">
        <f t="shared" si="16"/>
        <v>0</v>
      </c>
      <c r="N48" s="26">
        <f t="shared" si="16"/>
        <v>0</v>
      </c>
      <c r="O48" s="26">
        <f t="shared" si="16"/>
        <v>0</v>
      </c>
      <c r="P48" s="26">
        <f t="shared" si="16"/>
        <v>0</v>
      </c>
      <c r="Q48" s="26">
        <f t="shared" si="16"/>
        <v>0</v>
      </c>
      <c r="R48" s="26">
        <f t="shared" si="16"/>
        <v>0</v>
      </c>
      <c r="S48" s="26">
        <f t="shared" si="16"/>
        <v>0</v>
      </c>
      <c r="T48" s="26">
        <f t="shared" si="16"/>
        <v>0</v>
      </c>
      <c r="U48" s="26">
        <f t="shared" si="16"/>
        <v>0</v>
      </c>
      <c r="V48" s="26">
        <f t="shared" si="16"/>
        <v>0</v>
      </c>
      <c r="W48" s="26">
        <f t="shared" si="16"/>
        <v>0</v>
      </c>
      <c r="X48" s="26">
        <f t="shared" si="16"/>
        <v>0</v>
      </c>
      <c r="Y48" s="26">
        <f t="shared" si="16"/>
        <v>0</v>
      </c>
      <c r="Z48" s="26">
        <f t="shared" si="16"/>
        <v>0</v>
      </c>
      <c r="AA48" s="26">
        <f t="shared" si="16"/>
        <v>0</v>
      </c>
      <c r="AB48" s="26">
        <f t="shared" si="16"/>
        <v>0</v>
      </c>
      <c r="AC48" s="26">
        <f t="shared" si="16"/>
        <v>0</v>
      </c>
      <c r="AD48" s="26">
        <f t="shared" si="16"/>
        <v>0</v>
      </c>
      <c r="AE48" s="26">
        <f t="shared" si="16"/>
        <v>0</v>
      </c>
      <c r="AF48" s="26">
        <f t="shared" si="16"/>
        <v>0</v>
      </c>
      <c r="AG48" s="26">
        <f t="shared" si="16"/>
        <v>0</v>
      </c>
    </row>
    <row r="49" spans="1:33" x14ac:dyDescent="0.25">
      <c r="A49" s="21"/>
      <c r="B49" s="158" t="s">
        <v>16</v>
      </c>
      <c r="C49" s="178">
        <v>0</v>
      </c>
      <c r="D49" s="159">
        <v>0</v>
      </c>
      <c r="E49" s="22">
        <v>0</v>
      </c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x14ac:dyDescent="0.25">
      <c r="A50" s="21"/>
      <c r="B50" s="158" t="s">
        <v>17</v>
      </c>
      <c r="C50" s="178">
        <v>0</v>
      </c>
      <c r="D50" s="159">
        <v>0</v>
      </c>
      <c r="E50" s="22">
        <v>0</v>
      </c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x14ac:dyDescent="0.25">
      <c r="A51" s="21"/>
      <c r="B51" s="158" t="s">
        <v>18</v>
      </c>
      <c r="C51" s="178">
        <v>8</v>
      </c>
      <c r="D51" s="159">
        <v>14</v>
      </c>
      <c r="E51" s="22">
        <v>7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1:33" x14ac:dyDescent="0.25">
      <c r="A52" s="21"/>
      <c r="B52" s="158" t="s">
        <v>19</v>
      </c>
      <c r="C52" s="178">
        <v>0</v>
      </c>
      <c r="D52" s="159">
        <v>0</v>
      </c>
      <c r="E52" s="22">
        <v>0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1:33" hidden="1" x14ac:dyDescent="0.25">
      <c r="A53" s="21"/>
      <c r="B53" s="31" t="s">
        <v>20</v>
      </c>
      <c r="C53" s="23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1:33" s="184" customFormat="1" x14ac:dyDescent="0.25">
      <c r="A54" s="25">
        <v>16</v>
      </c>
      <c r="B54" s="16" t="s">
        <v>44</v>
      </c>
      <c r="C54" s="32">
        <f t="shared" ref="C54:AG54" si="17">SUM(C55:C55)</f>
        <v>1</v>
      </c>
      <c r="D54" s="32">
        <f t="shared" si="17"/>
        <v>1</v>
      </c>
      <c r="E54" s="32">
        <f t="shared" si="17"/>
        <v>8</v>
      </c>
      <c r="F54" s="32">
        <f t="shared" si="17"/>
        <v>0</v>
      </c>
      <c r="G54" s="32">
        <f t="shared" si="17"/>
        <v>0</v>
      </c>
      <c r="H54" s="32">
        <f t="shared" si="17"/>
        <v>0</v>
      </c>
      <c r="I54" s="32">
        <f t="shared" si="17"/>
        <v>0</v>
      </c>
      <c r="J54" s="32">
        <f t="shared" si="17"/>
        <v>0</v>
      </c>
      <c r="K54" s="32">
        <f t="shared" si="17"/>
        <v>0</v>
      </c>
      <c r="L54" s="32">
        <f t="shared" si="17"/>
        <v>0</v>
      </c>
      <c r="M54" s="32">
        <f t="shared" si="17"/>
        <v>0</v>
      </c>
      <c r="N54" s="32">
        <f t="shared" si="17"/>
        <v>0</v>
      </c>
      <c r="O54" s="32">
        <f t="shared" si="17"/>
        <v>0</v>
      </c>
      <c r="P54" s="32">
        <f t="shared" si="17"/>
        <v>0</v>
      </c>
      <c r="Q54" s="32">
        <f t="shared" si="17"/>
        <v>0</v>
      </c>
      <c r="R54" s="32">
        <f t="shared" si="17"/>
        <v>0</v>
      </c>
      <c r="S54" s="32">
        <f t="shared" si="17"/>
        <v>0</v>
      </c>
      <c r="T54" s="32">
        <f t="shared" si="17"/>
        <v>0</v>
      </c>
      <c r="U54" s="32">
        <f t="shared" si="17"/>
        <v>0</v>
      </c>
      <c r="V54" s="32">
        <f t="shared" si="17"/>
        <v>0</v>
      </c>
      <c r="W54" s="32">
        <f t="shared" si="17"/>
        <v>0</v>
      </c>
      <c r="X54" s="32">
        <f t="shared" si="17"/>
        <v>0</v>
      </c>
      <c r="Y54" s="32">
        <f t="shared" si="17"/>
        <v>0</v>
      </c>
      <c r="Z54" s="32">
        <f t="shared" si="17"/>
        <v>0</v>
      </c>
      <c r="AA54" s="32">
        <f t="shared" si="17"/>
        <v>0</v>
      </c>
      <c r="AB54" s="32">
        <f t="shared" si="17"/>
        <v>0</v>
      </c>
      <c r="AC54" s="32">
        <f t="shared" si="17"/>
        <v>0</v>
      </c>
      <c r="AD54" s="32">
        <f t="shared" si="17"/>
        <v>0</v>
      </c>
      <c r="AE54" s="32">
        <f t="shared" si="17"/>
        <v>0</v>
      </c>
      <c r="AF54" s="32">
        <f t="shared" si="17"/>
        <v>0</v>
      </c>
      <c r="AG54" s="32">
        <f t="shared" si="17"/>
        <v>0</v>
      </c>
    </row>
    <row r="55" spans="1:33" x14ac:dyDescent="0.25">
      <c r="A55" s="21"/>
      <c r="B55" s="20" t="s">
        <v>28</v>
      </c>
      <c r="C55" s="33">
        <v>1</v>
      </c>
      <c r="D55" s="33">
        <v>1</v>
      </c>
      <c r="E55" s="33">
        <v>8</v>
      </c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24"/>
      <c r="AA55" s="24"/>
      <c r="AB55" s="24"/>
      <c r="AC55" s="24"/>
      <c r="AD55" s="24"/>
      <c r="AE55" s="24"/>
      <c r="AF55" s="24"/>
      <c r="AG55" s="24"/>
    </row>
    <row r="56" spans="1:33" ht="15" customHeight="1" x14ac:dyDescent="0.25">
      <c r="A56" s="194" t="s">
        <v>46</v>
      </c>
      <c r="B56" s="194"/>
      <c r="C56" s="161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1:33" x14ac:dyDescent="0.25">
      <c r="A57" s="21">
        <v>1</v>
      </c>
      <c r="B57" s="149" t="s">
        <v>32</v>
      </c>
      <c r="C57" s="178">
        <v>365</v>
      </c>
      <c r="D57" s="159">
        <v>260</v>
      </c>
      <c r="E57" s="22">
        <v>290</v>
      </c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3"/>
      <c r="AB57" s="23"/>
      <c r="AC57" s="23"/>
      <c r="AD57" s="23"/>
      <c r="AE57" s="23"/>
      <c r="AF57" s="23"/>
      <c r="AG57" s="23"/>
    </row>
    <row r="58" spans="1:33" x14ac:dyDescent="0.25">
      <c r="A58" s="21">
        <v>2</v>
      </c>
      <c r="B58" s="149" t="s">
        <v>33</v>
      </c>
      <c r="C58" s="178">
        <v>15</v>
      </c>
      <c r="D58" s="160">
        <v>34</v>
      </c>
      <c r="E58" s="24">
        <v>6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1:33" x14ac:dyDescent="0.25">
      <c r="A59" s="21">
        <v>3</v>
      </c>
      <c r="B59" s="149" t="s">
        <v>34</v>
      </c>
      <c r="C59" s="178">
        <v>0</v>
      </c>
      <c r="D59" s="159">
        <v>1</v>
      </c>
      <c r="E59" s="22">
        <v>1</v>
      </c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1:33" x14ac:dyDescent="0.25">
      <c r="A60" s="21">
        <v>4</v>
      </c>
      <c r="B60" s="149" t="s">
        <v>35</v>
      </c>
      <c r="C60" s="178">
        <v>120</v>
      </c>
      <c r="D60" s="159">
        <v>5</v>
      </c>
      <c r="E60" s="22">
        <v>41</v>
      </c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1:33" s="184" customFormat="1" x14ac:dyDescent="0.25">
      <c r="A61" s="25">
        <v>5</v>
      </c>
      <c r="B61" s="16" t="s">
        <v>36</v>
      </c>
      <c r="C61" s="157">
        <f t="shared" ref="C61:AG61" si="18">C62+C63</f>
        <v>260</v>
      </c>
      <c r="D61" s="26">
        <f t="shared" si="18"/>
        <v>290</v>
      </c>
      <c r="E61" s="26">
        <f t="shared" si="18"/>
        <v>256</v>
      </c>
      <c r="F61" s="26">
        <f t="shared" si="18"/>
        <v>0</v>
      </c>
      <c r="G61" s="26">
        <f t="shared" si="18"/>
        <v>0</v>
      </c>
      <c r="H61" s="26">
        <f t="shared" si="18"/>
        <v>0</v>
      </c>
      <c r="I61" s="26">
        <f t="shared" si="18"/>
        <v>0</v>
      </c>
      <c r="J61" s="26">
        <f t="shared" si="18"/>
        <v>0</v>
      </c>
      <c r="K61" s="26">
        <f t="shared" si="18"/>
        <v>0</v>
      </c>
      <c r="L61" s="26">
        <f t="shared" si="18"/>
        <v>0</v>
      </c>
      <c r="M61" s="26">
        <f t="shared" si="18"/>
        <v>0</v>
      </c>
      <c r="N61" s="26">
        <f t="shared" si="18"/>
        <v>0</v>
      </c>
      <c r="O61" s="26">
        <f t="shared" si="18"/>
        <v>0</v>
      </c>
      <c r="P61" s="26">
        <f t="shared" si="18"/>
        <v>0</v>
      </c>
      <c r="Q61" s="26">
        <f t="shared" si="18"/>
        <v>0</v>
      </c>
      <c r="R61" s="26">
        <f t="shared" si="18"/>
        <v>0</v>
      </c>
      <c r="S61" s="26">
        <f t="shared" si="18"/>
        <v>0</v>
      </c>
      <c r="T61" s="26">
        <f t="shared" si="18"/>
        <v>0</v>
      </c>
      <c r="U61" s="26">
        <f t="shared" si="18"/>
        <v>0</v>
      </c>
      <c r="V61" s="26">
        <f t="shared" si="18"/>
        <v>0</v>
      </c>
      <c r="W61" s="26">
        <f t="shared" si="18"/>
        <v>0</v>
      </c>
      <c r="X61" s="26">
        <f t="shared" si="18"/>
        <v>0</v>
      </c>
      <c r="Y61" s="26">
        <f t="shared" si="18"/>
        <v>0</v>
      </c>
      <c r="Z61" s="26">
        <f t="shared" si="18"/>
        <v>0</v>
      </c>
      <c r="AA61" s="26">
        <f t="shared" si="18"/>
        <v>0</v>
      </c>
      <c r="AB61" s="26">
        <f t="shared" si="18"/>
        <v>0</v>
      </c>
      <c r="AC61" s="26">
        <f t="shared" si="18"/>
        <v>0</v>
      </c>
      <c r="AD61" s="26">
        <f t="shared" si="18"/>
        <v>0</v>
      </c>
      <c r="AE61" s="26">
        <f t="shared" si="18"/>
        <v>0</v>
      </c>
      <c r="AF61" s="26">
        <f t="shared" si="18"/>
        <v>0</v>
      </c>
      <c r="AG61" s="26">
        <f t="shared" si="18"/>
        <v>0</v>
      </c>
    </row>
    <row r="62" spans="1:33" x14ac:dyDescent="0.25">
      <c r="A62" s="21">
        <v>6</v>
      </c>
      <c r="B62" s="149" t="s">
        <v>37</v>
      </c>
      <c r="C62" s="178">
        <v>260</v>
      </c>
      <c r="D62" s="159">
        <v>290</v>
      </c>
      <c r="E62" s="22">
        <v>256</v>
      </c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1:33" x14ac:dyDescent="0.25">
      <c r="A63" s="21">
        <v>7</v>
      </c>
      <c r="B63" s="149" t="s">
        <v>38</v>
      </c>
      <c r="C63" s="178">
        <v>0</v>
      </c>
      <c r="D63" s="159">
        <v>0</v>
      </c>
      <c r="E63" s="22">
        <v>0</v>
      </c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1:33" ht="25.5" x14ac:dyDescent="0.25">
      <c r="A64" s="27">
        <v>8</v>
      </c>
      <c r="B64" s="152" t="s">
        <v>39</v>
      </c>
      <c r="C64" s="179">
        <v>43985</v>
      </c>
      <c r="D64" s="163">
        <v>44018</v>
      </c>
      <c r="E64" s="34">
        <v>44035</v>
      </c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</row>
    <row r="65" spans="1:34" ht="25.5" x14ac:dyDescent="0.25">
      <c r="A65" s="27">
        <v>9</v>
      </c>
      <c r="B65" s="152" t="s">
        <v>40</v>
      </c>
      <c r="C65" s="179">
        <v>43949</v>
      </c>
      <c r="D65" s="163">
        <v>43949</v>
      </c>
      <c r="E65" s="34">
        <v>43949</v>
      </c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</row>
    <row r="66" spans="1:34" x14ac:dyDescent="0.25">
      <c r="A66" s="27">
        <v>10</v>
      </c>
      <c r="B66" s="152" t="s">
        <v>12</v>
      </c>
      <c r="C66" s="178">
        <v>4</v>
      </c>
      <c r="D66" s="164">
        <v>0</v>
      </c>
      <c r="E66" s="28">
        <v>14</v>
      </c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4" x14ac:dyDescent="0.25">
      <c r="A67" s="27">
        <v>11</v>
      </c>
      <c r="B67" s="152" t="s">
        <v>41</v>
      </c>
      <c r="C67" s="179">
        <v>43979</v>
      </c>
      <c r="D67" s="163">
        <v>44018</v>
      </c>
      <c r="E67" s="34">
        <v>44048</v>
      </c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5"/>
    </row>
    <row r="68" spans="1:34" x14ac:dyDescent="0.25">
      <c r="A68" s="27">
        <v>12</v>
      </c>
      <c r="B68" s="149" t="s">
        <v>13</v>
      </c>
      <c r="C68" s="178">
        <v>47</v>
      </c>
      <c r="D68" s="159">
        <v>2</v>
      </c>
      <c r="E68" s="22">
        <v>1</v>
      </c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1:34" x14ac:dyDescent="0.25">
      <c r="A69" s="27">
        <v>13</v>
      </c>
      <c r="B69" s="149" t="s">
        <v>14</v>
      </c>
      <c r="C69" s="178">
        <v>14</v>
      </c>
      <c r="D69" s="160">
        <v>1</v>
      </c>
      <c r="E69" s="24">
        <v>1</v>
      </c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1:34" x14ac:dyDescent="0.25">
      <c r="A70" s="27">
        <v>14</v>
      </c>
      <c r="B70" s="162" t="s">
        <v>42</v>
      </c>
      <c r="C70" s="178">
        <v>0</v>
      </c>
      <c r="D70" s="165">
        <v>31</v>
      </c>
      <c r="E70" s="30">
        <v>25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</row>
    <row r="71" spans="1:34" x14ac:dyDescent="0.25">
      <c r="A71" s="27">
        <v>15</v>
      </c>
      <c r="B71" s="162" t="s">
        <v>43</v>
      </c>
      <c r="C71" s="178">
        <v>70</v>
      </c>
      <c r="D71" s="165">
        <v>92</v>
      </c>
      <c r="E71" s="30">
        <v>92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1:34" s="184" customFormat="1" ht="25.5" x14ac:dyDescent="0.25">
      <c r="A72" s="25">
        <v>16</v>
      </c>
      <c r="B72" s="16" t="s">
        <v>15</v>
      </c>
      <c r="C72" s="157">
        <f t="shared" ref="C72:AG72" si="19">SUM(C73:C77)</f>
        <v>28</v>
      </c>
      <c r="D72" s="26">
        <f t="shared" si="19"/>
        <v>51</v>
      </c>
      <c r="E72" s="26">
        <f t="shared" si="19"/>
        <v>19</v>
      </c>
      <c r="F72" s="26">
        <f t="shared" si="19"/>
        <v>0</v>
      </c>
      <c r="G72" s="26">
        <f t="shared" si="19"/>
        <v>0</v>
      </c>
      <c r="H72" s="26">
        <f t="shared" si="19"/>
        <v>0</v>
      </c>
      <c r="I72" s="26">
        <f t="shared" si="19"/>
        <v>0</v>
      </c>
      <c r="J72" s="26">
        <f t="shared" si="19"/>
        <v>0</v>
      </c>
      <c r="K72" s="26">
        <f t="shared" si="19"/>
        <v>0</v>
      </c>
      <c r="L72" s="26">
        <f t="shared" si="19"/>
        <v>0</v>
      </c>
      <c r="M72" s="26">
        <f t="shared" si="19"/>
        <v>0</v>
      </c>
      <c r="N72" s="26">
        <f t="shared" si="19"/>
        <v>0</v>
      </c>
      <c r="O72" s="26">
        <f t="shared" si="19"/>
        <v>0</v>
      </c>
      <c r="P72" s="26">
        <f t="shared" si="19"/>
        <v>0</v>
      </c>
      <c r="Q72" s="26">
        <f t="shared" si="19"/>
        <v>0</v>
      </c>
      <c r="R72" s="26">
        <f t="shared" si="19"/>
        <v>0</v>
      </c>
      <c r="S72" s="26">
        <f t="shared" si="19"/>
        <v>0</v>
      </c>
      <c r="T72" s="26">
        <f t="shared" si="19"/>
        <v>0</v>
      </c>
      <c r="U72" s="26">
        <f t="shared" si="19"/>
        <v>0</v>
      </c>
      <c r="V72" s="26">
        <f t="shared" si="19"/>
        <v>0</v>
      </c>
      <c r="W72" s="26">
        <f t="shared" si="19"/>
        <v>0</v>
      </c>
      <c r="X72" s="26">
        <f t="shared" si="19"/>
        <v>0</v>
      </c>
      <c r="Y72" s="26">
        <f t="shared" si="19"/>
        <v>0</v>
      </c>
      <c r="Z72" s="26">
        <f t="shared" si="19"/>
        <v>0</v>
      </c>
      <c r="AA72" s="26">
        <f t="shared" si="19"/>
        <v>0</v>
      </c>
      <c r="AB72" s="26">
        <f t="shared" si="19"/>
        <v>0</v>
      </c>
      <c r="AC72" s="26">
        <f t="shared" si="19"/>
        <v>0</v>
      </c>
      <c r="AD72" s="26">
        <f t="shared" si="19"/>
        <v>0</v>
      </c>
      <c r="AE72" s="26">
        <f t="shared" si="19"/>
        <v>0</v>
      </c>
      <c r="AF72" s="26">
        <f t="shared" si="19"/>
        <v>0</v>
      </c>
      <c r="AG72" s="26">
        <f t="shared" si="19"/>
        <v>0</v>
      </c>
    </row>
    <row r="73" spans="1:34" x14ac:dyDescent="0.25">
      <c r="A73" s="21"/>
      <c r="B73" s="158" t="s">
        <v>16</v>
      </c>
      <c r="C73" s="178">
        <v>28</v>
      </c>
      <c r="D73" s="159">
        <v>51</v>
      </c>
      <c r="E73" s="22">
        <v>19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 spans="1:34" x14ac:dyDescent="0.25">
      <c r="A74" s="21"/>
      <c r="B74" s="158" t="s">
        <v>17</v>
      </c>
      <c r="C74" s="178">
        <v>0</v>
      </c>
      <c r="D74" s="159">
        <v>0</v>
      </c>
      <c r="E74" s="22">
        <v>0</v>
      </c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1:34" x14ac:dyDescent="0.25">
      <c r="A75" s="21"/>
      <c r="B75" s="158" t="s">
        <v>18</v>
      </c>
      <c r="C75" s="178">
        <v>0</v>
      </c>
      <c r="D75" s="159">
        <v>0</v>
      </c>
      <c r="E75" s="22">
        <v>0</v>
      </c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 spans="1:34" x14ac:dyDescent="0.25">
      <c r="A76" s="21"/>
      <c r="B76" s="158" t="s">
        <v>19</v>
      </c>
      <c r="C76" s="178">
        <v>0</v>
      </c>
      <c r="D76" s="159">
        <v>0</v>
      </c>
      <c r="E76" s="22">
        <v>0</v>
      </c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1:34" hidden="1" x14ac:dyDescent="0.25">
      <c r="A77" s="21"/>
      <c r="B77" s="31" t="s">
        <v>20</v>
      </c>
      <c r="C77" s="23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  <row r="78" spans="1:34" s="184" customFormat="1" x14ac:dyDescent="0.25">
      <c r="A78" s="25">
        <v>16</v>
      </c>
      <c r="B78" s="16" t="s">
        <v>44</v>
      </c>
      <c r="C78" s="32">
        <f t="shared" ref="C78:V78" si="20">SUM(C79:C79)</f>
        <v>13</v>
      </c>
      <c r="D78" s="32">
        <f t="shared" si="20"/>
        <v>23</v>
      </c>
      <c r="E78" s="32">
        <f t="shared" si="20"/>
        <v>4</v>
      </c>
      <c r="F78" s="32">
        <f t="shared" si="20"/>
        <v>0</v>
      </c>
      <c r="G78" s="32">
        <f t="shared" si="20"/>
        <v>0</v>
      </c>
      <c r="H78" s="32">
        <f t="shared" si="20"/>
        <v>0</v>
      </c>
      <c r="I78" s="32">
        <f t="shared" si="20"/>
        <v>0</v>
      </c>
      <c r="J78" s="32">
        <f t="shared" si="20"/>
        <v>0</v>
      </c>
      <c r="K78" s="32">
        <f t="shared" si="20"/>
        <v>0</v>
      </c>
      <c r="L78" s="32">
        <f t="shared" si="20"/>
        <v>0</v>
      </c>
      <c r="M78" s="32">
        <f t="shared" si="20"/>
        <v>0</v>
      </c>
      <c r="N78" s="32">
        <f t="shared" si="20"/>
        <v>0</v>
      </c>
      <c r="O78" s="32">
        <f t="shared" si="20"/>
        <v>0</v>
      </c>
      <c r="P78" s="32">
        <f t="shared" si="20"/>
        <v>0</v>
      </c>
      <c r="Q78" s="32">
        <f t="shared" si="20"/>
        <v>0</v>
      </c>
      <c r="R78" s="32">
        <f t="shared" si="20"/>
        <v>0</v>
      </c>
      <c r="S78" s="32">
        <f t="shared" si="20"/>
        <v>0</v>
      </c>
      <c r="T78" s="32">
        <f t="shared" si="20"/>
        <v>0</v>
      </c>
      <c r="U78" s="32">
        <f t="shared" si="20"/>
        <v>0</v>
      </c>
      <c r="V78" s="32">
        <f t="shared" si="20"/>
        <v>0</v>
      </c>
      <c r="W78" s="32" t="s">
        <v>29</v>
      </c>
      <c r="X78" s="32">
        <f t="shared" ref="X78:AG78" si="21">SUM(X79:X79)</f>
        <v>0</v>
      </c>
      <c r="Y78" s="32">
        <f t="shared" si="21"/>
        <v>0</v>
      </c>
      <c r="Z78" s="32">
        <f t="shared" si="21"/>
        <v>0</v>
      </c>
      <c r="AA78" s="32">
        <f t="shared" si="21"/>
        <v>0</v>
      </c>
      <c r="AB78" s="32">
        <f t="shared" si="21"/>
        <v>0</v>
      </c>
      <c r="AC78" s="32">
        <f t="shared" si="21"/>
        <v>0</v>
      </c>
      <c r="AD78" s="32">
        <f t="shared" si="21"/>
        <v>0</v>
      </c>
      <c r="AE78" s="32">
        <f t="shared" si="21"/>
        <v>0</v>
      </c>
      <c r="AF78" s="32">
        <f t="shared" si="21"/>
        <v>0</v>
      </c>
      <c r="AG78" s="32">
        <f t="shared" si="21"/>
        <v>0</v>
      </c>
    </row>
    <row r="79" spans="1:34" x14ac:dyDescent="0.25">
      <c r="A79" s="21"/>
      <c r="B79" s="20" t="s">
        <v>28</v>
      </c>
      <c r="C79" s="24">
        <v>13</v>
      </c>
      <c r="D79" s="24">
        <v>23</v>
      </c>
      <c r="E79" s="24">
        <v>4</v>
      </c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</row>
    <row r="80" spans="1:34" ht="15" customHeight="1" x14ac:dyDescent="0.25">
      <c r="A80" s="194" t="s">
        <v>47</v>
      </c>
      <c r="B80" s="194"/>
      <c r="C80" s="161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spans="1:34" x14ac:dyDescent="0.25">
      <c r="A81" s="21">
        <v>1</v>
      </c>
      <c r="B81" s="149" t="s">
        <v>32</v>
      </c>
      <c r="C81" s="178">
        <v>177</v>
      </c>
      <c r="D81" s="159">
        <v>179</v>
      </c>
      <c r="E81" s="22">
        <v>196</v>
      </c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3"/>
      <c r="AB81" s="23"/>
      <c r="AC81" s="23"/>
      <c r="AD81" s="23"/>
      <c r="AE81" s="23"/>
      <c r="AF81" s="23"/>
      <c r="AG81" s="23"/>
    </row>
    <row r="82" spans="1:34" x14ac:dyDescent="0.25">
      <c r="A82" s="21">
        <v>2</v>
      </c>
      <c r="B82" s="149" t="s">
        <v>33</v>
      </c>
      <c r="C82" s="178">
        <v>19</v>
      </c>
      <c r="D82" s="160">
        <v>18</v>
      </c>
      <c r="E82" s="24">
        <v>16</v>
      </c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</row>
    <row r="83" spans="1:34" x14ac:dyDescent="0.25">
      <c r="A83" s="21">
        <v>3</v>
      </c>
      <c r="B83" s="149" t="s">
        <v>34</v>
      </c>
      <c r="C83" s="178">
        <v>0</v>
      </c>
      <c r="D83" s="159">
        <v>1</v>
      </c>
      <c r="E83" s="22">
        <v>1</v>
      </c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</row>
    <row r="84" spans="1:34" x14ac:dyDescent="0.25">
      <c r="A84" s="21">
        <v>4</v>
      </c>
      <c r="B84" s="149" t="s">
        <v>35</v>
      </c>
      <c r="C84" s="178">
        <v>17</v>
      </c>
      <c r="D84" s="159">
        <v>2</v>
      </c>
      <c r="E84" s="22">
        <v>57</v>
      </c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</row>
    <row r="85" spans="1:34" s="184" customFormat="1" x14ac:dyDescent="0.25">
      <c r="A85" s="25">
        <v>5</v>
      </c>
      <c r="B85" s="16" t="s">
        <v>36</v>
      </c>
      <c r="C85" s="157">
        <f t="shared" ref="C85:AG85" si="22">C86+C87</f>
        <v>288</v>
      </c>
      <c r="D85" s="26">
        <f t="shared" si="22"/>
        <v>196</v>
      </c>
      <c r="E85" s="26">
        <f t="shared" si="22"/>
        <v>156</v>
      </c>
      <c r="F85" s="26">
        <f t="shared" si="22"/>
        <v>0</v>
      </c>
      <c r="G85" s="26">
        <f t="shared" si="22"/>
        <v>0</v>
      </c>
      <c r="H85" s="26">
        <f t="shared" si="22"/>
        <v>0</v>
      </c>
      <c r="I85" s="26">
        <f t="shared" si="22"/>
        <v>0</v>
      </c>
      <c r="J85" s="26">
        <f t="shared" si="22"/>
        <v>0</v>
      </c>
      <c r="K85" s="26">
        <f t="shared" si="22"/>
        <v>0</v>
      </c>
      <c r="L85" s="26">
        <f t="shared" si="22"/>
        <v>0</v>
      </c>
      <c r="M85" s="26">
        <f t="shared" si="22"/>
        <v>0</v>
      </c>
      <c r="N85" s="26">
        <f t="shared" si="22"/>
        <v>0</v>
      </c>
      <c r="O85" s="26">
        <f t="shared" si="22"/>
        <v>0</v>
      </c>
      <c r="P85" s="26">
        <f t="shared" si="22"/>
        <v>0</v>
      </c>
      <c r="Q85" s="26">
        <f t="shared" si="22"/>
        <v>0</v>
      </c>
      <c r="R85" s="26">
        <f t="shared" si="22"/>
        <v>0</v>
      </c>
      <c r="S85" s="26">
        <f t="shared" si="22"/>
        <v>0</v>
      </c>
      <c r="T85" s="26">
        <f t="shared" si="22"/>
        <v>0</v>
      </c>
      <c r="U85" s="26">
        <f t="shared" si="22"/>
        <v>0</v>
      </c>
      <c r="V85" s="26">
        <f t="shared" si="22"/>
        <v>0</v>
      </c>
      <c r="W85" s="26">
        <f t="shared" si="22"/>
        <v>0</v>
      </c>
      <c r="X85" s="26">
        <f t="shared" si="22"/>
        <v>0</v>
      </c>
      <c r="Y85" s="26">
        <f t="shared" si="22"/>
        <v>0</v>
      </c>
      <c r="Z85" s="26">
        <f t="shared" si="22"/>
        <v>0</v>
      </c>
      <c r="AA85" s="26">
        <f t="shared" si="22"/>
        <v>0</v>
      </c>
      <c r="AB85" s="26">
        <f t="shared" si="22"/>
        <v>0</v>
      </c>
      <c r="AC85" s="26">
        <f t="shared" si="22"/>
        <v>0</v>
      </c>
      <c r="AD85" s="26">
        <f t="shared" si="22"/>
        <v>0</v>
      </c>
      <c r="AE85" s="26">
        <f t="shared" si="22"/>
        <v>0</v>
      </c>
      <c r="AF85" s="26">
        <f t="shared" si="22"/>
        <v>0</v>
      </c>
      <c r="AG85" s="26">
        <f t="shared" si="22"/>
        <v>0</v>
      </c>
    </row>
    <row r="86" spans="1:34" x14ac:dyDescent="0.25">
      <c r="A86" s="21">
        <v>6</v>
      </c>
      <c r="B86" s="149" t="s">
        <v>37</v>
      </c>
      <c r="C86" s="178">
        <v>179</v>
      </c>
      <c r="D86" s="159">
        <v>80</v>
      </c>
      <c r="E86" s="22">
        <v>74</v>
      </c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  <row r="87" spans="1:34" x14ac:dyDescent="0.25">
      <c r="A87" s="21">
        <v>7</v>
      </c>
      <c r="B87" s="149" t="s">
        <v>48</v>
      </c>
      <c r="C87" s="178">
        <v>109</v>
      </c>
      <c r="D87" s="159">
        <v>116</v>
      </c>
      <c r="E87" s="22">
        <v>82</v>
      </c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</row>
    <row r="88" spans="1:34" ht="25.5" x14ac:dyDescent="0.25">
      <c r="A88" s="21">
        <v>8</v>
      </c>
      <c r="B88" s="152" t="s">
        <v>39</v>
      </c>
      <c r="C88" s="14">
        <v>43990</v>
      </c>
      <c r="D88" s="163">
        <v>44018</v>
      </c>
      <c r="E88" s="34">
        <v>44057</v>
      </c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</row>
    <row r="89" spans="1:34" ht="25.5" x14ac:dyDescent="0.25">
      <c r="A89" s="21">
        <v>9</v>
      </c>
      <c r="B89" s="152" t="s">
        <v>40</v>
      </c>
      <c r="C89" s="14">
        <v>43990</v>
      </c>
      <c r="D89" s="163">
        <v>43988</v>
      </c>
      <c r="E89" s="34">
        <v>44057</v>
      </c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</row>
    <row r="90" spans="1:34" x14ac:dyDescent="0.25">
      <c r="A90" s="21">
        <v>10</v>
      </c>
      <c r="B90" s="152" t="s">
        <v>12</v>
      </c>
      <c r="C90" s="178">
        <v>2</v>
      </c>
      <c r="D90" s="164">
        <v>10</v>
      </c>
      <c r="E90" s="28">
        <v>8</v>
      </c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</row>
    <row r="91" spans="1:34" x14ac:dyDescent="0.25">
      <c r="A91" s="21">
        <v>11</v>
      </c>
      <c r="B91" s="152" t="s">
        <v>41</v>
      </c>
      <c r="C91" s="179">
        <v>43976</v>
      </c>
      <c r="D91" s="163">
        <v>44015</v>
      </c>
      <c r="E91" s="34">
        <v>44048</v>
      </c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5"/>
    </row>
    <row r="92" spans="1:34" x14ac:dyDescent="0.25">
      <c r="A92" s="21">
        <v>12</v>
      </c>
      <c r="B92" s="149" t="s">
        <v>13</v>
      </c>
      <c r="C92" s="178">
        <v>0</v>
      </c>
      <c r="D92" s="159">
        <v>10</v>
      </c>
      <c r="E92" s="22">
        <v>8</v>
      </c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</row>
    <row r="93" spans="1:34" x14ac:dyDescent="0.25">
      <c r="A93" s="21">
        <v>13</v>
      </c>
      <c r="B93" s="149" t="s">
        <v>14</v>
      </c>
      <c r="C93" s="178">
        <v>0</v>
      </c>
      <c r="D93" s="160">
        <v>2</v>
      </c>
      <c r="E93" s="24">
        <v>5</v>
      </c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</row>
    <row r="94" spans="1:34" x14ac:dyDescent="0.25">
      <c r="A94" s="21">
        <v>14</v>
      </c>
      <c r="B94" s="153" t="s">
        <v>42</v>
      </c>
      <c r="C94" s="178">
        <v>0</v>
      </c>
      <c r="D94" s="166">
        <v>0</v>
      </c>
      <c r="E94" s="36">
        <v>0</v>
      </c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24"/>
      <c r="AD94" s="24"/>
      <c r="AE94" s="30"/>
      <c r="AF94" s="30"/>
      <c r="AG94" s="30"/>
    </row>
    <row r="95" spans="1:34" x14ac:dyDescent="0.25">
      <c r="A95" s="21">
        <v>15</v>
      </c>
      <c r="B95" s="153" t="s">
        <v>43</v>
      </c>
      <c r="C95" s="178">
        <v>0</v>
      </c>
      <c r="D95" s="166">
        <v>0</v>
      </c>
      <c r="E95" s="36">
        <v>0</v>
      </c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24"/>
      <c r="AD95" s="24"/>
      <c r="AE95" s="30"/>
      <c r="AF95" s="30"/>
      <c r="AG95" s="30"/>
    </row>
    <row r="96" spans="1:34" s="184" customFormat="1" ht="25.5" x14ac:dyDescent="0.25">
      <c r="A96" s="25">
        <v>16</v>
      </c>
      <c r="B96" s="16" t="s">
        <v>15</v>
      </c>
      <c r="C96" s="157">
        <f t="shared" ref="C96:S96" si="23">SUM(C97:C101)</f>
        <v>8</v>
      </c>
      <c r="D96" s="26">
        <f t="shared" si="23"/>
        <v>8</v>
      </c>
      <c r="E96" s="26">
        <f t="shared" si="23"/>
        <v>4</v>
      </c>
      <c r="F96" s="26">
        <f t="shared" si="23"/>
        <v>0</v>
      </c>
      <c r="G96" s="26">
        <f t="shared" si="23"/>
        <v>0</v>
      </c>
      <c r="H96" s="26">
        <f t="shared" si="23"/>
        <v>0</v>
      </c>
      <c r="I96" s="26">
        <f t="shared" si="23"/>
        <v>0</v>
      </c>
      <c r="J96" s="26">
        <f t="shared" si="23"/>
        <v>0</v>
      </c>
      <c r="K96" s="26">
        <f t="shared" si="23"/>
        <v>0</v>
      </c>
      <c r="L96" s="26">
        <f t="shared" si="23"/>
        <v>0</v>
      </c>
      <c r="M96" s="26">
        <f t="shared" si="23"/>
        <v>0</v>
      </c>
      <c r="N96" s="26">
        <f t="shared" si="23"/>
        <v>0</v>
      </c>
      <c r="O96" s="26">
        <f t="shared" si="23"/>
        <v>0</v>
      </c>
      <c r="P96" s="26">
        <f t="shared" si="23"/>
        <v>0</v>
      </c>
      <c r="Q96" s="26">
        <f t="shared" si="23"/>
        <v>0</v>
      </c>
      <c r="R96" s="26">
        <f t="shared" si="23"/>
        <v>0</v>
      </c>
      <c r="S96" s="26">
        <f t="shared" si="23"/>
        <v>0</v>
      </c>
      <c r="T96" s="26"/>
      <c r="U96" s="26">
        <f>SUM(U97:U101)</f>
        <v>0</v>
      </c>
      <c r="V96" s="26">
        <f>SUM(V97:V101)</f>
        <v>0</v>
      </c>
      <c r="W96" s="26">
        <f>SUM(W97:W101)</f>
        <v>0</v>
      </c>
      <c r="X96" s="26">
        <f>SUM(X97:X101)</f>
        <v>0</v>
      </c>
      <c r="Y96" s="26">
        <f>SUM(Y97:Y101)</f>
        <v>0</v>
      </c>
      <c r="Z96" s="26">
        <f t="shared" ref="Z96:AG96" si="24">SUM(Z97:Z101)</f>
        <v>0</v>
      </c>
      <c r="AA96" s="26">
        <f t="shared" si="24"/>
        <v>0</v>
      </c>
      <c r="AB96" s="26">
        <f t="shared" si="24"/>
        <v>0</v>
      </c>
      <c r="AC96" s="26">
        <f t="shared" si="24"/>
        <v>0</v>
      </c>
      <c r="AD96" s="26">
        <f t="shared" si="24"/>
        <v>0</v>
      </c>
      <c r="AE96" s="26">
        <f t="shared" si="24"/>
        <v>0</v>
      </c>
      <c r="AF96" s="26">
        <f t="shared" si="24"/>
        <v>0</v>
      </c>
      <c r="AG96" s="26">
        <f t="shared" si="24"/>
        <v>0</v>
      </c>
    </row>
    <row r="97" spans="1:33" x14ac:dyDescent="0.25">
      <c r="A97" s="21"/>
      <c r="B97" s="158" t="s">
        <v>16</v>
      </c>
      <c r="C97" s="178">
        <v>0</v>
      </c>
      <c r="D97" s="159">
        <v>0</v>
      </c>
      <c r="E97" s="22">
        <v>0</v>
      </c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</row>
    <row r="98" spans="1:33" x14ac:dyDescent="0.25">
      <c r="A98" s="21"/>
      <c r="B98" s="158" t="s">
        <v>17</v>
      </c>
      <c r="C98" s="178">
        <v>8</v>
      </c>
      <c r="D98" s="159">
        <v>8</v>
      </c>
      <c r="E98" s="22">
        <v>4</v>
      </c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</row>
    <row r="99" spans="1:33" x14ac:dyDescent="0.25">
      <c r="A99" s="21"/>
      <c r="B99" s="158" t="s">
        <v>18</v>
      </c>
      <c r="C99" s="178">
        <v>0</v>
      </c>
      <c r="D99" s="159">
        <v>0</v>
      </c>
      <c r="E99" s="22">
        <v>0</v>
      </c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</row>
    <row r="100" spans="1:33" x14ac:dyDescent="0.25">
      <c r="A100" s="21"/>
      <c r="B100" s="158" t="s">
        <v>19</v>
      </c>
      <c r="C100" s="178">
        <v>0</v>
      </c>
      <c r="D100" s="159">
        <v>0</v>
      </c>
      <c r="E100" s="22">
        <v>0</v>
      </c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</row>
    <row r="101" spans="1:33" hidden="1" x14ac:dyDescent="0.25">
      <c r="A101" s="21"/>
      <c r="B101" s="31" t="s">
        <v>20</v>
      </c>
      <c r="C101" s="23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</row>
    <row r="102" spans="1:33" s="184" customFormat="1" x14ac:dyDescent="0.25">
      <c r="A102" s="25">
        <v>16</v>
      </c>
      <c r="B102" s="25" t="s">
        <v>44</v>
      </c>
      <c r="C102" s="32">
        <f t="shared" ref="C102:AG102" si="25">SUM(C103:C103)</f>
        <v>0</v>
      </c>
      <c r="D102" s="32">
        <f t="shared" si="25"/>
        <v>2</v>
      </c>
      <c r="E102" s="32">
        <f t="shared" si="25"/>
        <v>9</v>
      </c>
      <c r="F102" s="32">
        <f t="shared" si="25"/>
        <v>0</v>
      </c>
      <c r="G102" s="32">
        <f t="shared" si="25"/>
        <v>0</v>
      </c>
      <c r="H102" s="32">
        <f t="shared" si="25"/>
        <v>0</v>
      </c>
      <c r="I102" s="32">
        <f t="shared" si="25"/>
        <v>0</v>
      </c>
      <c r="J102" s="32">
        <f t="shared" si="25"/>
        <v>0</v>
      </c>
      <c r="K102" s="32">
        <f t="shared" si="25"/>
        <v>0</v>
      </c>
      <c r="L102" s="32">
        <f t="shared" si="25"/>
        <v>0</v>
      </c>
      <c r="M102" s="32">
        <f t="shared" si="25"/>
        <v>0</v>
      </c>
      <c r="N102" s="32">
        <f t="shared" si="25"/>
        <v>0</v>
      </c>
      <c r="O102" s="32">
        <f t="shared" si="25"/>
        <v>0</v>
      </c>
      <c r="P102" s="32">
        <f t="shared" si="25"/>
        <v>0</v>
      </c>
      <c r="Q102" s="32">
        <f t="shared" si="25"/>
        <v>0</v>
      </c>
      <c r="R102" s="32">
        <f t="shared" si="25"/>
        <v>0</v>
      </c>
      <c r="S102" s="32">
        <f t="shared" si="25"/>
        <v>0</v>
      </c>
      <c r="T102" s="32">
        <f t="shared" si="25"/>
        <v>0</v>
      </c>
      <c r="U102" s="32">
        <f t="shared" si="25"/>
        <v>0</v>
      </c>
      <c r="V102" s="32">
        <f t="shared" si="25"/>
        <v>0</v>
      </c>
      <c r="W102" s="32">
        <f t="shared" si="25"/>
        <v>0</v>
      </c>
      <c r="X102" s="32">
        <f t="shared" si="25"/>
        <v>0</v>
      </c>
      <c r="Y102" s="32">
        <f t="shared" si="25"/>
        <v>0</v>
      </c>
      <c r="Z102" s="32">
        <f t="shared" si="25"/>
        <v>0</v>
      </c>
      <c r="AA102" s="32">
        <f t="shared" si="25"/>
        <v>0</v>
      </c>
      <c r="AB102" s="32">
        <f t="shared" si="25"/>
        <v>0</v>
      </c>
      <c r="AC102" s="32">
        <f t="shared" si="25"/>
        <v>0</v>
      </c>
      <c r="AD102" s="32">
        <f t="shared" si="25"/>
        <v>0</v>
      </c>
      <c r="AE102" s="32">
        <f t="shared" si="25"/>
        <v>0</v>
      </c>
      <c r="AF102" s="32">
        <f t="shared" si="25"/>
        <v>0</v>
      </c>
      <c r="AG102" s="32">
        <f t="shared" si="25"/>
        <v>0</v>
      </c>
    </row>
    <row r="103" spans="1:33" x14ac:dyDescent="0.25">
      <c r="A103" s="21"/>
      <c r="B103" s="20" t="s">
        <v>28</v>
      </c>
      <c r="C103" s="24">
        <v>0</v>
      </c>
      <c r="D103" s="24">
        <v>2</v>
      </c>
      <c r="E103" s="24">
        <v>9</v>
      </c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</row>
    <row r="104" spans="1:33" x14ac:dyDescent="0.25">
      <c r="A104" s="21">
        <v>17</v>
      </c>
      <c r="B104" s="21" t="s">
        <v>49</v>
      </c>
      <c r="C104" s="24">
        <v>1</v>
      </c>
      <c r="D104" s="24">
        <v>1</v>
      </c>
      <c r="E104" s="24">
        <v>1</v>
      </c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</row>
    <row r="105" spans="1:33" ht="15" customHeight="1" x14ac:dyDescent="0.25">
      <c r="A105" s="194" t="s">
        <v>50</v>
      </c>
      <c r="B105" s="194"/>
      <c r="C105" s="161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</row>
    <row r="106" spans="1:33" x14ac:dyDescent="0.25">
      <c r="A106" s="21">
        <v>1</v>
      </c>
      <c r="B106" s="149" t="s">
        <v>32</v>
      </c>
      <c r="C106" s="178">
        <v>1137</v>
      </c>
      <c r="D106" s="159">
        <v>1138</v>
      </c>
      <c r="E106" s="22">
        <v>1140</v>
      </c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3"/>
      <c r="AB106" s="23"/>
      <c r="AC106" s="23"/>
      <c r="AD106" s="23"/>
      <c r="AE106" s="23"/>
      <c r="AF106" s="23"/>
      <c r="AG106" s="23"/>
    </row>
    <row r="107" spans="1:33" x14ac:dyDescent="0.25">
      <c r="A107" s="21">
        <v>2</v>
      </c>
      <c r="B107" s="149" t="s">
        <v>33</v>
      </c>
      <c r="C107" s="178">
        <v>4</v>
      </c>
      <c r="D107" s="160">
        <v>5</v>
      </c>
      <c r="E107" s="24">
        <v>15</v>
      </c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</row>
    <row r="108" spans="1:33" x14ac:dyDescent="0.25">
      <c r="A108" s="21">
        <v>3</v>
      </c>
      <c r="B108" s="149" t="s">
        <v>34</v>
      </c>
      <c r="C108" s="178">
        <v>3</v>
      </c>
      <c r="D108" s="159">
        <v>4</v>
      </c>
      <c r="E108" s="22">
        <v>2</v>
      </c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</row>
    <row r="109" spans="1:33" x14ac:dyDescent="0.25">
      <c r="A109" s="21">
        <v>4</v>
      </c>
      <c r="B109" s="149" t="s">
        <v>35</v>
      </c>
      <c r="C109" s="178">
        <v>6</v>
      </c>
      <c r="D109" s="159">
        <v>7</v>
      </c>
      <c r="E109" s="22">
        <v>8</v>
      </c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</row>
    <row r="110" spans="1:33" s="184" customFormat="1" x14ac:dyDescent="0.25">
      <c r="A110" s="25">
        <v>5</v>
      </c>
      <c r="B110" s="16" t="s">
        <v>36</v>
      </c>
      <c r="C110" s="157">
        <f t="shared" ref="C110:AG110" si="26">C111+C112</f>
        <v>1138</v>
      </c>
      <c r="D110" s="26">
        <f t="shared" si="26"/>
        <v>1140</v>
      </c>
      <c r="E110" s="26">
        <f t="shared" si="26"/>
        <v>1149</v>
      </c>
      <c r="F110" s="26">
        <f t="shared" si="26"/>
        <v>0</v>
      </c>
      <c r="G110" s="26">
        <f t="shared" si="26"/>
        <v>0</v>
      </c>
      <c r="H110" s="26">
        <f t="shared" si="26"/>
        <v>0</v>
      </c>
      <c r="I110" s="26">
        <f t="shared" si="26"/>
        <v>0</v>
      </c>
      <c r="J110" s="26">
        <f t="shared" si="26"/>
        <v>0</v>
      </c>
      <c r="K110" s="26">
        <f t="shared" si="26"/>
        <v>0</v>
      </c>
      <c r="L110" s="26">
        <f t="shared" si="26"/>
        <v>0</v>
      </c>
      <c r="M110" s="26">
        <f t="shared" si="26"/>
        <v>0</v>
      </c>
      <c r="N110" s="26">
        <f t="shared" si="26"/>
        <v>0</v>
      </c>
      <c r="O110" s="26">
        <f t="shared" si="26"/>
        <v>0</v>
      </c>
      <c r="P110" s="26">
        <f t="shared" si="26"/>
        <v>0</v>
      </c>
      <c r="Q110" s="26">
        <f t="shared" si="26"/>
        <v>0</v>
      </c>
      <c r="R110" s="26">
        <f t="shared" si="26"/>
        <v>0</v>
      </c>
      <c r="S110" s="26">
        <f t="shared" si="26"/>
        <v>0</v>
      </c>
      <c r="T110" s="26">
        <f t="shared" si="26"/>
        <v>0</v>
      </c>
      <c r="U110" s="26">
        <f t="shared" si="26"/>
        <v>0</v>
      </c>
      <c r="V110" s="26">
        <f t="shared" si="26"/>
        <v>0</v>
      </c>
      <c r="W110" s="26">
        <f t="shared" si="26"/>
        <v>0</v>
      </c>
      <c r="X110" s="26">
        <f t="shared" si="26"/>
        <v>0</v>
      </c>
      <c r="Y110" s="26">
        <f t="shared" si="26"/>
        <v>0</v>
      </c>
      <c r="Z110" s="26">
        <f t="shared" si="26"/>
        <v>0</v>
      </c>
      <c r="AA110" s="26">
        <f t="shared" si="26"/>
        <v>0</v>
      </c>
      <c r="AB110" s="26">
        <f t="shared" si="26"/>
        <v>0</v>
      </c>
      <c r="AC110" s="26">
        <f t="shared" si="26"/>
        <v>0</v>
      </c>
      <c r="AD110" s="26">
        <f t="shared" si="26"/>
        <v>0</v>
      </c>
      <c r="AE110" s="26">
        <f t="shared" si="26"/>
        <v>0</v>
      </c>
      <c r="AF110" s="26">
        <f t="shared" si="26"/>
        <v>0</v>
      </c>
      <c r="AG110" s="26">
        <f t="shared" si="26"/>
        <v>0</v>
      </c>
    </row>
    <row r="111" spans="1:33" x14ac:dyDescent="0.25">
      <c r="A111" s="21">
        <v>6</v>
      </c>
      <c r="B111" s="149" t="s">
        <v>37</v>
      </c>
      <c r="C111" s="178">
        <v>634</v>
      </c>
      <c r="D111" s="159">
        <v>655</v>
      </c>
      <c r="E111" s="22">
        <v>675</v>
      </c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</row>
    <row r="112" spans="1:33" x14ac:dyDescent="0.25">
      <c r="A112" s="21">
        <v>7</v>
      </c>
      <c r="B112" s="149" t="s">
        <v>45</v>
      </c>
      <c r="C112" s="178">
        <v>504</v>
      </c>
      <c r="D112" s="159">
        <v>485</v>
      </c>
      <c r="E112" s="22">
        <v>474</v>
      </c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</row>
    <row r="113" spans="1:34" ht="25.5" x14ac:dyDescent="0.25">
      <c r="A113" s="21">
        <v>8</v>
      </c>
      <c r="B113" s="152" t="s">
        <v>39</v>
      </c>
      <c r="C113" s="14">
        <v>43990</v>
      </c>
      <c r="D113" s="163">
        <v>44005</v>
      </c>
      <c r="E113" s="34">
        <v>44029</v>
      </c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</row>
    <row r="114" spans="1:34" ht="25.5" x14ac:dyDescent="0.25">
      <c r="A114" s="21">
        <v>9</v>
      </c>
      <c r="B114" s="152" t="s">
        <v>40</v>
      </c>
      <c r="C114" s="179">
        <v>43949</v>
      </c>
      <c r="D114" s="163">
        <v>43949</v>
      </c>
      <c r="E114" s="34">
        <v>43949</v>
      </c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</row>
    <row r="115" spans="1:34" x14ac:dyDescent="0.25">
      <c r="A115" s="21">
        <v>10</v>
      </c>
      <c r="B115" s="152" t="s">
        <v>12</v>
      </c>
      <c r="C115" s="178">
        <v>21</v>
      </c>
      <c r="D115" s="164">
        <v>21</v>
      </c>
      <c r="E115" s="28">
        <v>9</v>
      </c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</row>
    <row r="116" spans="1:34" x14ac:dyDescent="0.25">
      <c r="A116" s="21">
        <v>11</v>
      </c>
      <c r="B116" s="152" t="s">
        <v>41</v>
      </c>
      <c r="C116" s="179">
        <v>43910</v>
      </c>
      <c r="D116" s="163">
        <v>44005</v>
      </c>
      <c r="E116" s="34">
        <v>44033</v>
      </c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5"/>
    </row>
    <row r="117" spans="1:34" x14ac:dyDescent="0.25">
      <c r="A117" s="21">
        <v>12</v>
      </c>
      <c r="B117" s="149" t="s">
        <v>13</v>
      </c>
      <c r="C117" s="178">
        <v>0</v>
      </c>
      <c r="D117" s="159">
        <v>11</v>
      </c>
      <c r="E117" s="22">
        <v>24</v>
      </c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</row>
    <row r="118" spans="1:34" x14ac:dyDescent="0.25">
      <c r="A118" s="21">
        <v>13</v>
      </c>
      <c r="B118" s="149" t="s">
        <v>14</v>
      </c>
      <c r="C118" s="178">
        <v>0</v>
      </c>
      <c r="D118" s="160">
        <v>9</v>
      </c>
      <c r="E118" s="24">
        <v>15</v>
      </c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</row>
    <row r="119" spans="1:34" x14ac:dyDescent="0.25">
      <c r="A119" s="21">
        <v>14</v>
      </c>
      <c r="B119" s="153" t="s">
        <v>42</v>
      </c>
      <c r="C119" s="178">
        <v>0</v>
      </c>
      <c r="D119" s="165">
        <v>34</v>
      </c>
      <c r="E119" s="30">
        <v>16</v>
      </c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</row>
    <row r="120" spans="1:34" x14ac:dyDescent="0.25">
      <c r="A120" s="21">
        <v>15</v>
      </c>
      <c r="B120" s="153" t="s">
        <v>43</v>
      </c>
      <c r="C120" s="178">
        <v>19</v>
      </c>
      <c r="D120" s="165">
        <v>19</v>
      </c>
      <c r="E120" s="30">
        <v>16</v>
      </c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</row>
    <row r="121" spans="1:34" x14ac:dyDescent="0.25">
      <c r="A121" s="21">
        <v>16</v>
      </c>
      <c r="B121" s="149" t="s">
        <v>51</v>
      </c>
      <c r="C121" s="178">
        <v>1</v>
      </c>
      <c r="D121" s="160">
        <v>0</v>
      </c>
      <c r="E121" s="24">
        <v>3</v>
      </c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30"/>
      <c r="AD121" s="30"/>
      <c r="AE121" s="30"/>
      <c r="AF121" s="30"/>
      <c r="AG121" s="30"/>
    </row>
    <row r="122" spans="1:34" x14ac:dyDescent="0.25">
      <c r="A122" s="21">
        <v>17</v>
      </c>
      <c r="B122" s="149" t="s">
        <v>52</v>
      </c>
      <c r="C122" s="178">
        <v>59</v>
      </c>
      <c r="D122" s="160">
        <v>118</v>
      </c>
      <c r="E122" s="24">
        <v>88</v>
      </c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30"/>
      <c r="AD122" s="30"/>
      <c r="AE122" s="30"/>
      <c r="AF122" s="30"/>
      <c r="AG122" s="30"/>
    </row>
    <row r="123" spans="1:34" x14ac:dyDescent="0.25">
      <c r="A123" s="21">
        <v>18</v>
      </c>
      <c r="B123" s="13" t="s">
        <v>117</v>
      </c>
      <c r="C123" s="167">
        <v>59</v>
      </c>
      <c r="D123" s="24">
        <v>118</v>
      </c>
      <c r="E123" s="24">
        <v>88</v>
      </c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30"/>
      <c r="AD123" s="30"/>
      <c r="AE123" s="30"/>
      <c r="AF123" s="30"/>
      <c r="AG123" s="30"/>
    </row>
    <row r="124" spans="1:34" ht="25.5" x14ac:dyDescent="0.25">
      <c r="A124" s="21">
        <v>19</v>
      </c>
      <c r="B124" s="13" t="s">
        <v>134</v>
      </c>
      <c r="C124" s="168">
        <v>43986</v>
      </c>
      <c r="D124" s="168">
        <v>44015</v>
      </c>
      <c r="E124" s="168">
        <v>44050</v>
      </c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  <c r="AA124" s="168"/>
      <c r="AB124" s="168"/>
      <c r="AC124" s="168"/>
      <c r="AD124" s="168"/>
      <c r="AE124" s="168"/>
      <c r="AF124" s="168"/>
      <c r="AG124" s="168"/>
    </row>
    <row r="125" spans="1:34" s="184" customFormat="1" ht="25.5" x14ac:dyDescent="0.25">
      <c r="A125" s="25">
        <v>20</v>
      </c>
      <c r="B125" s="16" t="s">
        <v>15</v>
      </c>
      <c r="C125" s="18">
        <f t="shared" ref="C125:AG125" si="27">SUM(C126:C130)</f>
        <v>81</v>
      </c>
      <c r="D125" s="26">
        <f t="shared" si="27"/>
        <v>207</v>
      </c>
      <c r="E125" s="26">
        <f t="shared" si="27"/>
        <v>105</v>
      </c>
      <c r="F125" s="26">
        <f t="shared" si="27"/>
        <v>0</v>
      </c>
      <c r="G125" s="26">
        <f t="shared" si="27"/>
        <v>0</v>
      </c>
      <c r="H125" s="26">
        <f t="shared" si="27"/>
        <v>0</v>
      </c>
      <c r="I125" s="26">
        <f t="shared" si="27"/>
        <v>0</v>
      </c>
      <c r="J125" s="26">
        <f t="shared" si="27"/>
        <v>0</v>
      </c>
      <c r="K125" s="26">
        <f t="shared" si="27"/>
        <v>0</v>
      </c>
      <c r="L125" s="26">
        <f t="shared" si="27"/>
        <v>0</v>
      </c>
      <c r="M125" s="26">
        <f t="shared" si="27"/>
        <v>0</v>
      </c>
      <c r="N125" s="26">
        <f t="shared" si="27"/>
        <v>0</v>
      </c>
      <c r="O125" s="26">
        <f t="shared" si="27"/>
        <v>0</v>
      </c>
      <c r="P125" s="26">
        <f t="shared" si="27"/>
        <v>0</v>
      </c>
      <c r="Q125" s="26">
        <f t="shared" si="27"/>
        <v>0</v>
      </c>
      <c r="R125" s="26">
        <f t="shared" si="27"/>
        <v>0</v>
      </c>
      <c r="S125" s="26">
        <f t="shared" si="27"/>
        <v>0</v>
      </c>
      <c r="T125" s="26">
        <f t="shared" si="27"/>
        <v>0</v>
      </c>
      <c r="U125" s="26">
        <f t="shared" si="27"/>
        <v>0</v>
      </c>
      <c r="V125" s="26">
        <f t="shared" si="27"/>
        <v>0</v>
      </c>
      <c r="W125" s="26">
        <f t="shared" si="27"/>
        <v>0</v>
      </c>
      <c r="X125" s="26">
        <f t="shared" si="27"/>
        <v>0</v>
      </c>
      <c r="Y125" s="26">
        <f t="shared" si="27"/>
        <v>0</v>
      </c>
      <c r="Z125" s="26">
        <f t="shared" si="27"/>
        <v>0</v>
      </c>
      <c r="AA125" s="26">
        <f t="shared" si="27"/>
        <v>0</v>
      </c>
      <c r="AB125" s="26">
        <f t="shared" si="27"/>
        <v>0</v>
      </c>
      <c r="AC125" s="26">
        <f t="shared" si="27"/>
        <v>0</v>
      </c>
      <c r="AD125" s="26">
        <f t="shared" si="27"/>
        <v>0</v>
      </c>
      <c r="AE125" s="26">
        <f t="shared" si="27"/>
        <v>0</v>
      </c>
      <c r="AF125" s="26">
        <f t="shared" si="27"/>
        <v>0</v>
      </c>
      <c r="AG125" s="26">
        <f t="shared" si="27"/>
        <v>0</v>
      </c>
    </row>
    <row r="126" spans="1:34" x14ac:dyDescent="0.25">
      <c r="A126" s="21"/>
      <c r="B126" s="158" t="s">
        <v>16</v>
      </c>
      <c r="C126" s="178">
        <v>0</v>
      </c>
      <c r="D126" s="159">
        <v>0</v>
      </c>
      <c r="E126" s="22">
        <v>0</v>
      </c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</row>
    <row r="127" spans="1:34" x14ac:dyDescent="0.25">
      <c r="A127" s="21"/>
      <c r="B127" s="158" t="s">
        <v>17</v>
      </c>
      <c r="C127" s="178">
        <v>59</v>
      </c>
      <c r="D127" s="159">
        <v>118</v>
      </c>
      <c r="E127" s="22">
        <v>88</v>
      </c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</row>
    <row r="128" spans="1:34" x14ac:dyDescent="0.25">
      <c r="A128" s="21"/>
      <c r="B128" s="158" t="s">
        <v>18</v>
      </c>
      <c r="C128" s="178">
        <v>0</v>
      </c>
      <c r="D128" s="159">
        <v>0</v>
      </c>
      <c r="E128" s="22">
        <v>0</v>
      </c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</row>
    <row r="129" spans="1:33" x14ac:dyDescent="0.25">
      <c r="A129" s="21"/>
      <c r="B129" s="158" t="s">
        <v>19</v>
      </c>
      <c r="C129" s="178">
        <v>22</v>
      </c>
      <c r="D129" s="159">
        <v>89</v>
      </c>
      <c r="E129" s="22">
        <v>17</v>
      </c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</row>
    <row r="130" spans="1:33" hidden="1" x14ac:dyDescent="0.25">
      <c r="A130" s="21"/>
      <c r="B130" s="31" t="s">
        <v>20</v>
      </c>
      <c r="C130" s="23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</row>
    <row r="131" spans="1:33" s="184" customFormat="1" x14ac:dyDescent="0.25">
      <c r="A131" s="25">
        <v>21</v>
      </c>
      <c r="B131" s="25" t="s">
        <v>44</v>
      </c>
      <c r="C131" s="32">
        <f t="shared" ref="C131:AG131" si="28">SUM(C132:C132)</f>
        <v>3</v>
      </c>
      <c r="D131" s="32">
        <f t="shared" si="28"/>
        <v>8</v>
      </c>
      <c r="E131" s="32">
        <f t="shared" si="28"/>
        <v>13</v>
      </c>
      <c r="F131" s="32">
        <f t="shared" si="28"/>
        <v>0</v>
      </c>
      <c r="G131" s="32">
        <f t="shared" si="28"/>
        <v>0</v>
      </c>
      <c r="H131" s="32">
        <f t="shared" si="28"/>
        <v>0</v>
      </c>
      <c r="I131" s="32">
        <f t="shared" si="28"/>
        <v>0</v>
      </c>
      <c r="J131" s="32">
        <f t="shared" si="28"/>
        <v>0</v>
      </c>
      <c r="K131" s="32">
        <f t="shared" si="28"/>
        <v>0</v>
      </c>
      <c r="L131" s="32">
        <f t="shared" si="28"/>
        <v>0</v>
      </c>
      <c r="M131" s="32">
        <f t="shared" si="28"/>
        <v>0</v>
      </c>
      <c r="N131" s="32">
        <f t="shared" si="28"/>
        <v>0</v>
      </c>
      <c r="O131" s="32">
        <f t="shared" si="28"/>
        <v>0</v>
      </c>
      <c r="P131" s="32">
        <f t="shared" si="28"/>
        <v>0</v>
      </c>
      <c r="Q131" s="32">
        <f t="shared" si="28"/>
        <v>0</v>
      </c>
      <c r="R131" s="32">
        <f t="shared" si="28"/>
        <v>0</v>
      </c>
      <c r="S131" s="32">
        <f t="shared" si="28"/>
        <v>0</v>
      </c>
      <c r="T131" s="32">
        <f t="shared" si="28"/>
        <v>0</v>
      </c>
      <c r="U131" s="32">
        <f t="shared" si="28"/>
        <v>0</v>
      </c>
      <c r="V131" s="32">
        <f t="shared" si="28"/>
        <v>0</v>
      </c>
      <c r="W131" s="32">
        <f t="shared" si="28"/>
        <v>0</v>
      </c>
      <c r="X131" s="32">
        <f t="shared" si="28"/>
        <v>0</v>
      </c>
      <c r="Y131" s="32">
        <f t="shared" si="28"/>
        <v>0</v>
      </c>
      <c r="Z131" s="32">
        <f t="shared" si="28"/>
        <v>0</v>
      </c>
      <c r="AA131" s="32">
        <f t="shared" si="28"/>
        <v>0</v>
      </c>
      <c r="AB131" s="32">
        <f t="shared" si="28"/>
        <v>0</v>
      </c>
      <c r="AC131" s="32">
        <f t="shared" si="28"/>
        <v>0</v>
      </c>
      <c r="AD131" s="32">
        <f t="shared" si="28"/>
        <v>0</v>
      </c>
      <c r="AE131" s="32">
        <f t="shared" si="28"/>
        <v>0</v>
      </c>
      <c r="AF131" s="32">
        <f t="shared" si="28"/>
        <v>0</v>
      </c>
      <c r="AG131" s="32">
        <f t="shared" si="28"/>
        <v>0</v>
      </c>
    </row>
    <row r="132" spans="1:33" x14ac:dyDescent="0.25">
      <c r="A132" s="21"/>
      <c r="B132" s="20" t="s">
        <v>28</v>
      </c>
      <c r="C132" s="24">
        <v>3</v>
      </c>
      <c r="D132" s="24">
        <v>8</v>
      </c>
      <c r="E132" s="24">
        <v>13</v>
      </c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</row>
    <row r="137" spans="1:33" x14ac:dyDescent="0.25">
      <c r="B137" s="1" t="s">
        <v>54</v>
      </c>
    </row>
  </sheetData>
  <sheetProtection algorithmName="SHA-512" hashValue="WYVGJLsu1JJQNtWETGNJBUZ9hzyw/myeN4UOnMhLfz+5MeWr5tcq2KVW+e2DQJYcw1S3jE4z9M/WXNJCz159BQ==" saltValue="nErZgVyY2FICmWa/DglhGQ==" spinCount="100000" sheet="1"/>
  <mergeCells count="10">
    <mergeCell ref="A105:B105"/>
    <mergeCell ref="A6:B6"/>
    <mergeCell ref="A32:B32"/>
    <mergeCell ref="A56:B56"/>
    <mergeCell ref="A80:B80"/>
    <mergeCell ref="A1:B1"/>
    <mergeCell ref="Z1:AG2"/>
    <mergeCell ref="A2:B3"/>
    <mergeCell ref="A4:B4"/>
    <mergeCell ref="Z4:AG4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 r:id="rId1"/>
  <headerFooter>
    <oddHeader>&amp;C&amp;"Arial,Normal"&amp;10&amp;A</oddHeader>
    <oddFooter>&amp;C&amp;"Arial,Normal"&amp;10Página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92"/>
  <sheetViews>
    <sheetView showGridLines="0" tabSelected="1" zoomScaleNormal="100" workbookViewId="0">
      <pane xSplit="11" ySplit="5" topLeftCell="L18" activePane="bottomRight" state="frozen"/>
      <selection pane="topRight" activeCell="AO1" sqref="AO1"/>
      <selection pane="bottomLeft" activeCell="A60" sqref="A60"/>
      <selection pane="bottomRight" activeCell="N54" sqref="N54"/>
    </sheetView>
  </sheetViews>
  <sheetFormatPr baseColWidth="10" defaultColWidth="9.140625" defaultRowHeight="15" x14ac:dyDescent="0.25"/>
  <cols>
    <col min="1" max="1" width="10.7109375" customWidth="1"/>
    <col min="2" max="2" width="4.7109375" customWidth="1"/>
    <col min="3" max="3" width="24.7109375" customWidth="1"/>
    <col min="4" max="4" width="20.5703125" style="57" customWidth="1"/>
    <col min="5" max="5" width="3.5703125" customWidth="1"/>
    <col min="6" max="6" width="5.7109375" customWidth="1"/>
    <col min="7" max="7" width="7.42578125" style="58" customWidth="1"/>
    <col min="8" max="8" width="7.5703125" customWidth="1"/>
    <col min="9" max="9" width="5.85546875" style="58" customWidth="1"/>
    <col min="10" max="10" width="3.5703125" customWidth="1"/>
    <col min="11" max="11" width="7.7109375" customWidth="1"/>
    <col min="12" max="12" width="11.28515625" customWidth="1"/>
    <col min="13" max="13" width="11.140625" customWidth="1"/>
    <col min="14" max="14" width="11" customWidth="1"/>
    <col min="15" max="15" width="11.28515625" customWidth="1"/>
    <col min="16" max="16" width="11" customWidth="1"/>
    <col min="17" max="17" width="11.28515625" customWidth="1"/>
    <col min="18" max="18" width="11.5703125" customWidth="1"/>
    <col min="19" max="19" width="11.85546875" customWidth="1"/>
    <col min="20" max="21" width="11.28515625" customWidth="1"/>
    <col min="22" max="23" width="11.5703125" customWidth="1"/>
    <col min="24" max="24" width="11.28515625" customWidth="1"/>
    <col min="25" max="25" width="11.42578125"/>
    <col min="26" max="26" width="11.85546875" customWidth="1"/>
    <col min="27" max="27" width="11.42578125"/>
    <col min="28" max="28" width="11.140625" customWidth="1"/>
    <col min="29" max="29" width="11.28515625" customWidth="1"/>
    <col min="30" max="31" width="11.85546875" customWidth="1"/>
    <col min="32" max="32" width="12.28515625" customWidth="1"/>
    <col min="33" max="33" width="12.42578125" customWidth="1"/>
    <col min="34" max="34" width="11.5703125" customWidth="1"/>
    <col min="35" max="35" width="12" customWidth="1"/>
    <col min="36" max="36" width="11.5703125" customWidth="1"/>
    <col min="37" max="37" width="12" customWidth="1"/>
    <col min="38" max="38" width="11.42578125"/>
    <col min="39" max="39" width="12.28515625" customWidth="1"/>
    <col min="40" max="40" width="11.85546875" customWidth="1"/>
    <col min="41" max="42" width="12.28515625" customWidth="1"/>
    <col min="43" max="1006" width="10.7109375" customWidth="1"/>
  </cols>
  <sheetData>
    <row r="1" spans="1:42" ht="69.75" customHeight="1" x14ac:dyDescent="0.25">
      <c r="A1" s="195" t="s">
        <v>135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60"/>
      <c r="AJ1" s="60"/>
      <c r="AK1" s="60"/>
      <c r="AL1" s="60"/>
      <c r="AM1" s="60"/>
      <c r="AN1" s="60"/>
      <c r="AO1" s="60"/>
      <c r="AP1" s="60"/>
    </row>
    <row r="2" spans="1:42" ht="22.5" customHeight="1" x14ac:dyDescent="0.25">
      <c r="A2" s="196" t="s">
        <v>66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0"/>
      <c r="AJ2" s="60"/>
      <c r="AK2" s="60"/>
      <c r="AL2" s="60"/>
      <c r="AM2" s="60"/>
      <c r="AN2" s="60"/>
      <c r="AO2" s="60"/>
      <c r="AP2" s="60"/>
    </row>
    <row r="3" spans="1:42" ht="15.75" customHeight="1" x14ac:dyDescent="0.25">
      <c r="A3" s="197" t="s">
        <v>1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0"/>
      <c r="AJ3" s="60"/>
      <c r="AK3" s="60"/>
      <c r="AL3" s="60"/>
      <c r="AM3" s="60"/>
      <c r="AN3" s="60"/>
      <c r="AO3" s="60"/>
      <c r="AP3" s="60"/>
    </row>
    <row r="4" spans="1:42" ht="15" customHeight="1" x14ac:dyDescent="0.25">
      <c r="A4" s="198" t="s">
        <v>2</v>
      </c>
      <c r="B4" s="198"/>
      <c r="C4" s="198"/>
      <c r="D4" s="198"/>
      <c r="E4" s="199" t="s">
        <v>67</v>
      </c>
      <c r="F4" s="199"/>
      <c r="G4" s="199"/>
      <c r="H4" s="199"/>
      <c r="I4" s="199"/>
      <c r="J4" s="199"/>
      <c r="K4" s="199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</row>
    <row r="5" spans="1:42" x14ac:dyDescent="0.25">
      <c r="A5" s="64" t="s">
        <v>68</v>
      </c>
      <c r="B5" s="65" t="s">
        <v>3</v>
      </c>
      <c r="C5" s="64" t="s">
        <v>69</v>
      </c>
      <c r="D5" s="64" t="s">
        <v>70</v>
      </c>
      <c r="E5" s="200" t="s">
        <v>71</v>
      </c>
      <c r="F5" s="200"/>
      <c r="G5" s="201" t="s">
        <v>72</v>
      </c>
      <c r="H5" s="201"/>
      <c r="I5" s="201"/>
      <c r="J5" s="202" t="s">
        <v>73</v>
      </c>
      <c r="K5" s="202"/>
      <c r="L5" s="43">
        <v>43952</v>
      </c>
      <c r="M5" s="43">
        <v>43984</v>
      </c>
      <c r="N5" s="43">
        <v>44015</v>
      </c>
      <c r="O5" s="43">
        <v>44047</v>
      </c>
      <c r="P5" s="43">
        <v>44079</v>
      </c>
      <c r="Q5" s="43">
        <v>44110</v>
      </c>
      <c r="R5" s="43">
        <v>44142</v>
      </c>
      <c r="S5" s="43">
        <v>44173</v>
      </c>
      <c r="T5" s="43">
        <v>44205</v>
      </c>
      <c r="U5" s="43">
        <v>44206</v>
      </c>
      <c r="V5" s="43">
        <v>44238</v>
      </c>
      <c r="W5" s="43">
        <v>44267</v>
      </c>
      <c r="X5" s="43">
        <v>44299</v>
      </c>
      <c r="Y5" s="43">
        <v>44330</v>
      </c>
      <c r="Z5" s="43">
        <v>44362</v>
      </c>
      <c r="AA5" s="43">
        <v>44393</v>
      </c>
      <c r="AB5" s="43">
        <v>44425</v>
      </c>
      <c r="AC5" s="43">
        <v>44457</v>
      </c>
      <c r="AD5" s="43">
        <v>44488</v>
      </c>
      <c r="AE5" s="43">
        <v>44520</v>
      </c>
      <c r="AF5" s="43">
        <v>44551</v>
      </c>
      <c r="AG5" s="43">
        <v>44583</v>
      </c>
      <c r="AH5" s="43">
        <v>44643</v>
      </c>
      <c r="AI5" s="43">
        <v>44705</v>
      </c>
      <c r="AJ5" s="43">
        <v>44737</v>
      </c>
      <c r="AK5" s="43">
        <v>44768</v>
      </c>
      <c r="AL5" s="43">
        <v>44800</v>
      </c>
      <c r="AM5" s="43">
        <v>44832</v>
      </c>
      <c r="AN5" s="43">
        <v>44863</v>
      </c>
      <c r="AO5" s="43">
        <v>44895</v>
      </c>
      <c r="AP5" s="43">
        <v>44896</v>
      </c>
    </row>
    <row r="6" spans="1:42" ht="34.35" customHeight="1" x14ac:dyDescent="0.25">
      <c r="A6" s="203" t="s">
        <v>74</v>
      </c>
      <c r="B6" s="204">
        <v>1</v>
      </c>
      <c r="C6" s="67" t="s">
        <v>75</v>
      </c>
      <c r="D6" s="68" t="s">
        <v>76</v>
      </c>
      <c r="E6" s="69" t="s">
        <v>77</v>
      </c>
      <c r="F6" s="70">
        <v>129</v>
      </c>
      <c r="G6" s="71">
        <v>105</v>
      </c>
      <c r="H6" s="72" t="s">
        <v>78</v>
      </c>
      <c r="I6" s="73">
        <v>129</v>
      </c>
      <c r="J6" s="74" t="s">
        <v>79</v>
      </c>
      <c r="K6" s="75">
        <v>105</v>
      </c>
      <c r="L6" s="76">
        <f t="shared" ref="L6:AP6" si="0">SUM(L7:L10)</f>
        <v>63</v>
      </c>
      <c r="M6" s="76">
        <f t="shared" si="0"/>
        <v>79</v>
      </c>
      <c r="N6" s="76">
        <f t="shared" si="0"/>
        <v>59</v>
      </c>
      <c r="O6" s="76">
        <f t="shared" si="0"/>
        <v>0</v>
      </c>
      <c r="P6" s="76">
        <f t="shared" si="0"/>
        <v>0</v>
      </c>
      <c r="Q6" s="76">
        <f t="shared" si="0"/>
        <v>0</v>
      </c>
      <c r="R6" s="76">
        <f t="shared" si="0"/>
        <v>0</v>
      </c>
      <c r="S6" s="76">
        <f t="shared" si="0"/>
        <v>0</v>
      </c>
      <c r="T6" s="76">
        <f t="shared" si="0"/>
        <v>0</v>
      </c>
      <c r="U6" s="76">
        <f t="shared" si="0"/>
        <v>0</v>
      </c>
      <c r="V6" s="76">
        <f t="shared" si="0"/>
        <v>0</v>
      </c>
      <c r="W6" s="76">
        <f t="shared" si="0"/>
        <v>0</v>
      </c>
      <c r="X6" s="76">
        <f t="shared" si="0"/>
        <v>0</v>
      </c>
      <c r="Y6" s="76">
        <f t="shared" si="0"/>
        <v>0</v>
      </c>
      <c r="Z6" s="76">
        <f t="shared" si="0"/>
        <v>0</v>
      </c>
      <c r="AA6" s="76">
        <f t="shared" si="0"/>
        <v>0</v>
      </c>
      <c r="AB6" s="76">
        <f t="shared" si="0"/>
        <v>0</v>
      </c>
      <c r="AC6" s="76">
        <f t="shared" si="0"/>
        <v>0</v>
      </c>
      <c r="AD6" s="76">
        <f t="shared" si="0"/>
        <v>0</v>
      </c>
      <c r="AE6" s="76">
        <f t="shared" si="0"/>
        <v>0</v>
      </c>
      <c r="AF6" s="76">
        <f t="shared" si="0"/>
        <v>0</v>
      </c>
      <c r="AG6" s="76">
        <f t="shared" si="0"/>
        <v>0</v>
      </c>
      <c r="AH6" s="76">
        <f t="shared" si="0"/>
        <v>0</v>
      </c>
      <c r="AI6" s="76">
        <f t="shared" si="0"/>
        <v>0</v>
      </c>
      <c r="AJ6" s="76">
        <f t="shared" si="0"/>
        <v>0</v>
      </c>
      <c r="AK6" s="76">
        <f t="shared" si="0"/>
        <v>0</v>
      </c>
      <c r="AL6" s="76">
        <f t="shared" si="0"/>
        <v>0</v>
      </c>
      <c r="AM6" s="76">
        <f t="shared" si="0"/>
        <v>0</v>
      </c>
      <c r="AN6" s="76">
        <f t="shared" si="0"/>
        <v>0</v>
      </c>
      <c r="AO6" s="76">
        <f t="shared" si="0"/>
        <v>0</v>
      </c>
      <c r="AP6" s="76">
        <f t="shared" si="0"/>
        <v>0</v>
      </c>
    </row>
    <row r="7" spans="1:42" x14ac:dyDescent="0.25">
      <c r="A7" s="203"/>
      <c r="B7" s="204"/>
      <c r="C7" s="77" t="s">
        <v>80</v>
      </c>
      <c r="D7" s="78"/>
      <c r="E7" s="69" t="s">
        <v>77</v>
      </c>
      <c r="F7" s="79">
        <v>22</v>
      </c>
      <c r="G7" s="71">
        <v>18</v>
      </c>
      <c r="H7" s="72" t="s">
        <v>78</v>
      </c>
      <c r="I7" s="73">
        <v>22</v>
      </c>
      <c r="J7" s="74" t="s">
        <v>79</v>
      </c>
      <c r="K7" s="80">
        <v>18</v>
      </c>
      <c r="L7" s="81">
        <f>'2. Métricas'!C107+'2. Métricas'!C108</f>
        <v>7</v>
      </c>
      <c r="M7" s="81">
        <f>'2. Métricas'!D107+'2. Métricas'!D108</f>
        <v>9</v>
      </c>
      <c r="N7" s="81">
        <f>'2. Métricas'!E107+'2. Métricas'!E108</f>
        <v>17</v>
      </c>
      <c r="O7" s="81">
        <f>'2. Métricas'!F107+'2. Métricas'!F108</f>
        <v>0</v>
      </c>
      <c r="P7" s="81">
        <f>'2. Métricas'!G107+'2. Métricas'!G108</f>
        <v>0</v>
      </c>
      <c r="Q7" s="81">
        <f>'2. Métricas'!H107+'2. Métricas'!H108</f>
        <v>0</v>
      </c>
      <c r="R7" s="81">
        <f>'2. Métricas'!I107+'2. Métricas'!I108</f>
        <v>0</v>
      </c>
      <c r="S7" s="81">
        <f>'2. Métricas'!J107+'2. Métricas'!J108</f>
        <v>0</v>
      </c>
      <c r="T7" s="81">
        <f>'2. Métricas'!K107+'2. Métricas'!K108</f>
        <v>0</v>
      </c>
      <c r="U7" s="81">
        <f>'2. Métricas'!L107+'2. Métricas'!L108</f>
        <v>0</v>
      </c>
      <c r="V7" s="81">
        <f>'2. Métricas'!M107+'2. Métricas'!M108</f>
        <v>0</v>
      </c>
      <c r="W7" s="81">
        <f>'2. Métricas'!N107+'2. Métricas'!N108</f>
        <v>0</v>
      </c>
      <c r="X7" s="81">
        <f>'2. Métricas'!O107+'2. Métricas'!O108</f>
        <v>0</v>
      </c>
      <c r="Y7" s="81">
        <f>'2. Métricas'!P107+'2. Métricas'!P108</f>
        <v>0</v>
      </c>
      <c r="Z7" s="81">
        <f>'2. Métricas'!Q107+'2. Métricas'!Q108</f>
        <v>0</v>
      </c>
      <c r="AA7" s="81">
        <f>'2. Métricas'!R107+'2. Métricas'!R108</f>
        <v>0</v>
      </c>
      <c r="AB7" s="81">
        <f>'2. Métricas'!S107+'2. Métricas'!S108</f>
        <v>0</v>
      </c>
      <c r="AC7" s="81">
        <f>'2. Métricas'!T107+'2. Métricas'!T108</f>
        <v>0</v>
      </c>
      <c r="AD7" s="81">
        <f>'2. Métricas'!U107+'2. Métricas'!U108</f>
        <v>0</v>
      </c>
      <c r="AE7" s="81">
        <f>'2. Métricas'!V107+'2. Métricas'!V108</f>
        <v>0</v>
      </c>
      <c r="AF7" s="81">
        <f>'2. Métricas'!W107+'2. Métricas'!W108</f>
        <v>0</v>
      </c>
      <c r="AG7" s="81">
        <f>'2. Métricas'!X107+'2. Métricas'!X108</f>
        <v>0</v>
      </c>
      <c r="AH7" s="81">
        <f>'2. Métricas'!Y107+'2. Métricas'!Y108</f>
        <v>0</v>
      </c>
      <c r="AI7" s="81">
        <f>'2. Métricas'!Z107+'2. Métricas'!Z108</f>
        <v>0</v>
      </c>
      <c r="AJ7" s="76">
        <f>'2. Métricas'!AA107+'2. Métricas'!AA108</f>
        <v>0</v>
      </c>
      <c r="AK7" s="76">
        <f>'2. Métricas'!AB107+'2. Métricas'!AB108</f>
        <v>0</v>
      </c>
      <c r="AL7" s="76">
        <f>'2. Métricas'!AC107+'2. Métricas'!AC108</f>
        <v>0</v>
      </c>
      <c r="AM7" s="76">
        <f>'2. Métricas'!AD107+'2. Métricas'!AD108</f>
        <v>0</v>
      </c>
      <c r="AN7" s="76">
        <f>'2. Métricas'!AE107+'2. Métricas'!AE108</f>
        <v>0</v>
      </c>
      <c r="AO7" s="76">
        <f>'2. Métricas'!AF107+'2. Métricas'!AF108</f>
        <v>0</v>
      </c>
      <c r="AP7" s="76">
        <f>'2. Métricas'!AG107+'2. Métricas'!AG108</f>
        <v>0</v>
      </c>
    </row>
    <row r="8" spans="1:42" x14ac:dyDescent="0.25">
      <c r="A8" s="203"/>
      <c r="B8" s="204"/>
      <c r="C8" s="77" t="s">
        <v>81</v>
      </c>
      <c r="D8" s="78"/>
      <c r="E8" s="69" t="s">
        <v>77</v>
      </c>
      <c r="F8" s="79">
        <v>29</v>
      </c>
      <c r="G8" s="71">
        <v>23</v>
      </c>
      <c r="H8" s="72" t="s">
        <v>78</v>
      </c>
      <c r="I8" s="73">
        <v>29</v>
      </c>
      <c r="J8" s="74" t="s">
        <v>79</v>
      </c>
      <c r="K8" s="80">
        <v>23</v>
      </c>
      <c r="L8" s="76">
        <f>'2. Métricas'!C82+'2. Métricas'!C83</f>
        <v>19</v>
      </c>
      <c r="M8" s="76">
        <f>'2. Métricas'!D82+'2. Métricas'!D83</f>
        <v>19</v>
      </c>
      <c r="N8" s="76">
        <f>'2. Métricas'!E82+'2. Métricas'!E83</f>
        <v>17</v>
      </c>
      <c r="O8" s="76">
        <f>'2. Métricas'!F82+'2. Métricas'!F83</f>
        <v>0</v>
      </c>
      <c r="P8" s="76">
        <f>'2. Métricas'!G82+'2. Métricas'!G83</f>
        <v>0</v>
      </c>
      <c r="Q8" s="76">
        <f>'2. Métricas'!H82+'2. Métricas'!H83</f>
        <v>0</v>
      </c>
      <c r="R8" s="76">
        <f>'2. Métricas'!I82+'2. Métricas'!I83</f>
        <v>0</v>
      </c>
      <c r="S8" s="76">
        <f>'2. Métricas'!J82+'2. Métricas'!J83</f>
        <v>0</v>
      </c>
      <c r="T8" s="76">
        <f>'2. Métricas'!K82+'2. Métricas'!K83</f>
        <v>0</v>
      </c>
      <c r="U8" s="76">
        <f>'2. Métricas'!L82+'2. Métricas'!L83</f>
        <v>0</v>
      </c>
      <c r="V8" s="76">
        <f>'2. Métricas'!M82+'2. Métricas'!M83</f>
        <v>0</v>
      </c>
      <c r="W8" s="76">
        <f>'2. Métricas'!N82+'2. Métricas'!N83</f>
        <v>0</v>
      </c>
      <c r="X8" s="76">
        <f>'2. Métricas'!O82+'2. Métricas'!O83</f>
        <v>0</v>
      </c>
      <c r="Y8" s="76">
        <f>'2. Métricas'!P82+'2. Métricas'!P83</f>
        <v>0</v>
      </c>
      <c r="Z8" s="76">
        <f>'2. Métricas'!Q82+'2. Métricas'!Q83</f>
        <v>0</v>
      </c>
      <c r="AA8" s="76">
        <f>'2. Métricas'!R82+'2. Métricas'!R83</f>
        <v>0</v>
      </c>
      <c r="AB8" s="76">
        <f>'2. Métricas'!S82+'2. Métricas'!S83</f>
        <v>0</v>
      </c>
      <c r="AC8" s="76">
        <f>'2. Métricas'!T82+'2. Métricas'!T83</f>
        <v>0</v>
      </c>
      <c r="AD8" s="76">
        <f>'2. Métricas'!U82+'2. Métricas'!U83</f>
        <v>0</v>
      </c>
      <c r="AE8" s="76">
        <f>'2. Métricas'!V82+'2. Métricas'!V83</f>
        <v>0</v>
      </c>
      <c r="AF8" s="76">
        <f>'2. Métricas'!W82+'2. Métricas'!W83</f>
        <v>0</v>
      </c>
      <c r="AG8" s="76">
        <f>'2. Métricas'!X82+'2. Métricas'!X83</f>
        <v>0</v>
      </c>
      <c r="AH8" s="76">
        <f>'2. Métricas'!Y82+'2. Métricas'!Y83</f>
        <v>0</v>
      </c>
      <c r="AI8" s="76">
        <f>'2. Métricas'!Z82+'2. Métricas'!Z83</f>
        <v>0</v>
      </c>
      <c r="AJ8" s="76">
        <f>'2. Métricas'!AA82+'2. Métricas'!AA83</f>
        <v>0</v>
      </c>
      <c r="AK8" s="76">
        <f>'2. Métricas'!AB82+'2. Métricas'!AB83</f>
        <v>0</v>
      </c>
      <c r="AL8" s="76">
        <f>'2. Métricas'!AC82+'2. Métricas'!AC83</f>
        <v>0</v>
      </c>
      <c r="AM8" s="76">
        <f>'2. Métricas'!AD82+'2. Métricas'!AD83</f>
        <v>0</v>
      </c>
      <c r="AN8" s="76">
        <f>'2. Métricas'!AE82+'2. Métricas'!AE83</f>
        <v>0</v>
      </c>
      <c r="AO8" s="76">
        <f>'2. Métricas'!AF82+'2. Métricas'!AF83</f>
        <v>0</v>
      </c>
      <c r="AP8" s="76">
        <f>'2. Métricas'!AG82+'2. Métricas'!AG83</f>
        <v>0</v>
      </c>
    </row>
    <row r="9" spans="1:42" x14ac:dyDescent="0.25">
      <c r="A9" s="203"/>
      <c r="B9" s="204"/>
      <c r="C9" s="77" t="s">
        <v>82</v>
      </c>
      <c r="D9" s="78"/>
      <c r="E9" s="69" t="s">
        <v>77</v>
      </c>
      <c r="F9" s="79">
        <v>54</v>
      </c>
      <c r="G9" s="71">
        <v>44</v>
      </c>
      <c r="H9" s="72" t="s">
        <v>78</v>
      </c>
      <c r="I9" s="73">
        <v>54</v>
      </c>
      <c r="J9" s="74" t="s">
        <v>79</v>
      </c>
      <c r="K9" s="80">
        <v>44</v>
      </c>
      <c r="L9" s="76">
        <f>'2. Métricas'!C58+'2. Métricas'!C59</f>
        <v>15</v>
      </c>
      <c r="M9" s="76">
        <f>'2. Métricas'!D58+'2. Métricas'!D59</f>
        <v>35</v>
      </c>
      <c r="N9" s="76">
        <f>'2. Métricas'!E58+'2. Métricas'!E59</f>
        <v>7</v>
      </c>
      <c r="O9" s="76">
        <f>'2. Métricas'!F58+'2. Métricas'!F59</f>
        <v>0</v>
      </c>
      <c r="P9" s="76">
        <f>'2. Métricas'!G58+'2. Métricas'!G59</f>
        <v>0</v>
      </c>
      <c r="Q9" s="76">
        <f>'2. Métricas'!H58+'2. Métricas'!H59</f>
        <v>0</v>
      </c>
      <c r="R9" s="76">
        <f>'2. Métricas'!I58+'2. Métricas'!I59</f>
        <v>0</v>
      </c>
      <c r="S9" s="76">
        <f>'2. Métricas'!J58+'2. Métricas'!J59</f>
        <v>0</v>
      </c>
      <c r="T9" s="76">
        <f>'2. Métricas'!K58+'2. Métricas'!K59</f>
        <v>0</v>
      </c>
      <c r="U9" s="76">
        <f>'2. Métricas'!L58+'2. Métricas'!L59</f>
        <v>0</v>
      </c>
      <c r="V9" s="76">
        <f>'2. Métricas'!M58+'2. Métricas'!M59</f>
        <v>0</v>
      </c>
      <c r="W9" s="76">
        <f>'2. Métricas'!N58+'2. Métricas'!N59</f>
        <v>0</v>
      </c>
      <c r="X9" s="76">
        <f>'2. Métricas'!O58+'2. Métricas'!O59</f>
        <v>0</v>
      </c>
      <c r="Y9" s="76">
        <f>'2. Métricas'!P58+'2. Métricas'!P59</f>
        <v>0</v>
      </c>
      <c r="Z9" s="76">
        <f>'2. Métricas'!Q58+'2. Métricas'!Q59</f>
        <v>0</v>
      </c>
      <c r="AA9" s="76">
        <f>'2. Métricas'!R58+'2. Métricas'!R59</f>
        <v>0</v>
      </c>
      <c r="AB9" s="76">
        <f>'2. Métricas'!S58+'2. Métricas'!S59</f>
        <v>0</v>
      </c>
      <c r="AC9" s="76">
        <f>'2. Métricas'!T58+'2. Métricas'!T59</f>
        <v>0</v>
      </c>
      <c r="AD9" s="76">
        <f>'2. Métricas'!U58+'2. Métricas'!U59</f>
        <v>0</v>
      </c>
      <c r="AE9" s="76">
        <f>'2. Métricas'!V58+'2. Métricas'!V59</f>
        <v>0</v>
      </c>
      <c r="AF9" s="76">
        <f>'2. Métricas'!W58+'2. Métricas'!W59</f>
        <v>0</v>
      </c>
      <c r="AG9" s="76">
        <f>'2. Métricas'!X58+'2. Métricas'!X59</f>
        <v>0</v>
      </c>
      <c r="AH9" s="76">
        <f>'2. Métricas'!Y58+'2. Métricas'!Y59</f>
        <v>0</v>
      </c>
      <c r="AI9" s="76">
        <f>'2. Métricas'!Z58+'2. Métricas'!Z59</f>
        <v>0</v>
      </c>
      <c r="AJ9" s="76">
        <f>'2. Métricas'!AA58+'2. Métricas'!AA59</f>
        <v>0</v>
      </c>
      <c r="AK9" s="76">
        <f>'2. Métricas'!AB58+'2. Métricas'!AB59</f>
        <v>0</v>
      </c>
      <c r="AL9" s="76">
        <f>'2. Métricas'!AC58+'2. Métricas'!AC59</f>
        <v>0</v>
      </c>
      <c r="AM9" s="76">
        <f>'2. Métricas'!AD58+'2. Métricas'!AD59</f>
        <v>0</v>
      </c>
      <c r="AN9" s="76">
        <f>'2. Métricas'!AE58+'2. Métricas'!AE59</f>
        <v>0</v>
      </c>
      <c r="AO9" s="76">
        <f>'2. Métricas'!AF58+'2. Métricas'!AF59</f>
        <v>0</v>
      </c>
      <c r="AP9" s="76">
        <f>'2. Métricas'!AG58+'2. Métricas'!AG59</f>
        <v>0</v>
      </c>
    </row>
    <row r="10" spans="1:42" x14ac:dyDescent="0.25">
      <c r="A10" s="203"/>
      <c r="B10" s="204"/>
      <c r="C10" s="77" t="s">
        <v>83</v>
      </c>
      <c r="D10" s="78"/>
      <c r="E10" s="69" t="s">
        <v>77</v>
      </c>
      <c r="F10" s="79">
        <v>24</v>
      </c>
      <c r="G10" s="71">
        <v>20</v>
      </c>
      <c r="H10" s="72" t="s">
        <v>78</v>
      </c>
      <c r="I10" s="73">
        <v>24</v>
      </c>
      <c r="J10" s="74" t="s">
        <v>79</v>
      </c>
      <c r="K10" s="80">
        <v>20</v>
      </c>
      <c r="L10" s="76">
        <f>'2. Métricas'!C34+'2. Métricas'!C35</f>
        <v>22</v>
      </c>
      <c r="M10" s="76">
        <f>'2. Métricas'!D34+'2. Métricas'!D35</f>
        <v>16</v>
      </c>
      <c r="N10" s="76">
        <f>'2. Métricas'!E34+'2. Métricas'!E35</f>
        <v>18</v>
      </c>
      <c r="O10" s="76">
        <f>'2. Métricas'!F34+'2. Métricas'!F35</f>
        <v>0</v>
      </c>
      <c r="P10" s="76">
        <f>'2. Métricas'!G34+'2. Métricas'!G35</f>
        <v>0</v>
      </c>
      <c r="Q10" s="76">
        <f>'2. Métricas'!H34+'2. Métricas'!H35</f>
        <v>0</v>
      </c>
      <c r="R10" s="76">
        <f>'2. Métricas'!I34+'2. Métricas'!I35</f>
        <v>0</v>
      </c>
      <c r="S10" s="76">
        <f>'2. Métricas'!J34+'2. Métricas'!J35</f>
        <v>0</v>
      </c>
      <c r="T10" s="76">
        <f>'2. Métricas'!K34+'2. Métricas'!K35</f>
        <v>0</v>
      </c>
      <c r="U10" s="76">
        <f>'2. Métricas'!L34+'2. Métricas'!L35</f>
        <v>0</v>
      </c>
      <c r="V10" s="76">
        <f>'2. Métricas'!M34+'2. Métricas'!M35</f>
        <v>0</v>
      </c>
      <c r="W10" s="76">
        <f>'2. Métricas'!N34+'2. Métricas'!N35</f>
        <v>0</v>
      </c>
      <c r="X10" s="76">
        <f>'2. Métricas'!O34+'2. Métricas'!O35</f>
        <v>0</v>
      </c>
      <c r="Y10" s="76">
        <f>'2. Métricas'!P34+'2. Métricas'!P35</f>
        <v>0</v>
      </c>
      <c r="Z10" s="76">
        <f>'2. Métricas'!Q34+'2. Métricas'!Q35</f>
        <v>0</v>
      </c>
      <c r="AA10" s="76">
        <f>'2. Métricas'!R34+'2. Métricas'!R35</f>
        <v>0</v>
      </c>
      <c r="AB10" s="76">
        <f>'2. Métricas'!S34+'2. Métricas'!S35</f>
        <v>0</v>
      </c>
      <c r="AC10" s="76">
        <f>'2. Métricas'!T34+'2. Métricas'!T35</f>
        <v>0</v>
      </c>
      <c r="AD10" s="76">
        <f>'2. Métricas'!U34+'2. Métricas'!U35</f>
        <v>0</v>
      </c>
      <c r="AE10" s="76">
        <f>'2. Métricas'!V34+'2. Métricas'!V35</f>
        <v>0</v>
      </c>
      <c r="AF10" s="76">
        <f>'2. Métricas'!W34+'2. Métricas'!W35</f>
        <v>0</v>
      </c>
      <c r="AG10" s="76">
        <f>'2. Métricas'!X34+'2. Métricas'!X35</f>
        <v>0</v>
      </c>
      <c r="AH10" s="76">
        <f>'2. Métricas'!Y34+'2. Métricas'!Y35</f>
        <v>0</v>
      </c>
      <c r="AI10" s="76">
        <f>'2. Métricas'!Z34+'2. Métricas'!Z35</f>
        <v>0</v>
      </c>
      <c r="AJ10" s="76">
        <f>'2. Métricas'!AA34+'2. Métricas'!AA35</f>
        <v>0</v>
      </c>
      <c r="AK10" s="76">
        <f>'2. Métricas'!AB34+'2. Métricas'!AB35</f>
        <v>0</v>
      </c>
      <c r="AL10" s="76">
        <f>'2. Métricas'!AC34+'2. Métricas'!AC35</f>
        <v>0</v>
      </c>
      <c r="AM10" s="76">
        <f>'2. Métricas'!AD34+'2. Métricas'!AD35</f>
        <v>0</v>
      </c>
      <c r="AN10" s="76">
        <f>'2. Métricas'!AE34+'2. Métricas'!AE35</f>
        <v>0</v>
      </c>
      <c r="AO10" s="76">
        <f>'2. Métricas'!AF34+'2. Métricas'!AF35</f>
        <v>0</v>
      </c>
      <c r="AP10" s="76">
        <f>'2. Métricas'!AG34+'2. Métricas'!AG35</f>
        <v>0</v>
      </c>
    </row>
    <row r="11" spans="1:42" ht="22.5" x14ac:dyDescent="0.25">
      <c r="A11" s="203"/>
      <c r="B11" s="204">
        <v>2</v>
      </c>
      <c r="C11" s="67" t="s">
        <v>84</v>
      </c>
      <c r="D11" s="68" t="s">
        <v>85</v>
      </c>
      <c r="E11" s="69" t="s">
        <v>79</v>
      </c>
      <c r="F11" s="82">
        <v>88</v>
      </c>
      <c r="G11" s="83">
        <v>88</v>
      </c>
      <c r="H11" s="72" t="s">
        <v>78</v>
      </c>
      <c r="I11" s="72">
        <v>107</v>
      </c>
      <c r="J11" s="74" t="s">
        <v>77</v>
      </c>
      <c r="K11" s="84">
        <v>107</v>
      </c>
      <c r="L11" s="76">
        <f t="shared" ref="L11:AP11" si="1">SUM(L12:L15)</f>
        <v>176</v>
      </c>
      <c r="M11" s="76">
        <f t="shared" si="1"/>
        <v>34</v>
      </c>
      <c r="N11" s="76">
        <f t="shared" si="1"/>
        <v>130</v>
      </c>
      <c r="O11" s="76">
        <f t="shared" si="1"/>
        <v>0</v>
      </c>
      <c r="P11" s="76">
        <f t="shared" si="1"/>
        <v>0</v>
      </c>
      <c r="Q11" s="76">
        <f t="shared" si="1"/>
        <v>0</v>
      </c>
      <c r="R11" s="76">
        <f t="shared" si="1"/>
        <v>0</v>
      </c>
      <c r="S11" s="76">
        <f t="shared" si="1"/>
        <v>0</v>
      </c>
      <c r="T11" s="76">
        <f t="shared" si="1"/>
        <v>0</v>
      </c>
      <c r="U11" s="76">
        <f t="shared" si="1"/>
        <v>0</v>
      </c>
      <c r="V11" s="76">
        <f t="shared" si="1"/>
        <v>0</v>
      </c>
      <c r="W11" s="76">
        <f t="shared" si="1"/>
        <v>0</v>
      </c>
      <c r="X11" s="76">
        <f t="shared" si="1"/>
        <v>0</v>
      </c>
      <c r="Y11" s="76">
        <f t="shared" si="1"/>
        <v>0</v>
      </c>
      <c r="Z11" s="76">
        <f t="shared" si="1"/>
        <v>0</v>
      </c>
      <c r="AA11" s="76">
        <f t="shared" si="1"/>
        <v>0</v>
      </c>
      <c r="AB11" s="76">
        <f t="shared" si="1"/>
        <v>0</v>
      </c>
      <c r="AC11" s="76">
        <f t="shared" si="1"/>
        <v>0</v>
      </c>
      <c r="AD11" s="76">
        <f t="shared" si="1"/>
        <v>0</v>
      </c>
      <c r="AE11" s="76">
        <f t="shared" si="1"/>
        <v>0</v>
      </c>
      <c r="AF11" s="76">
        <f t="shared" si="1"/>
        <v>0</v>
      </c>
      <c r="AG11" s="76">
        <f t="shared" si="1"/>
        <v>0</v>
      </c>
      <c r="AH11" s="76">
        <f t="shared" si="1"/>
        <v>0</v>
      </c>
      <c r="AI11" s="76">
        <f t="shared" si="1"/>
        <v>0</v>
      </c>
      <c r="AJ11" s="76">
        <f t="shared" si="1"/>
        <v>0</v>
      </c>
      <c r="AK11" s="76">
        <f t="shared" si="1"/>
        <v>0</v>
      </c>
      <c r="AL11" s="76">
        <f t="shared" si="1"/>
        <v>0</v>
      </c>
      <c r="AM11" s="76">
        <f t="shared" si="1"/>
        <v>0</v>
      </c>
      <c r="AN11" s="76">
        <f t="shared" si="1"/>
        <v>0</v>
      </c>
      <c r="AO11" s="76">
        <f t="shared" si="1"/>
        <v>0</v>
      </c>
      <c r="AP11" s="76">
        <f t="shared" si="1"/>
        <v>0</v>
      </c>
    </row>
    <row r="12" spans="1:42" x14ac:dyDescent="0.25">
      <c r="A12" s="203"/>
      <c r="B12" s="204"/>
      <c r="C12" s="77" t="s">
        <v>80</v>
      </c>
      <c r="D12" s="78"/>
      <c r="E12" s="85" t="s">
        <v>79</v>
      </c>
      <c r="F12" s="82">
        <v>7</v>
      </c>
      <c r="G12" s="83">
        <v>7</v>
      </c>
      <c r="H12" s="72" t="s">
        <v>78</v>
      </c>
      <c r="I12" s="72">
        <v>8</v>
      </c>
      <c r="J12" s="86" t="s">
        <v>77</v>
      </c>
      <c r="K12" s="84">
        <v>8</v>
      </c>
      <c r="L12" s="76">
        <f>'2. Métricas'!C109</f>
        <v>6</v>
      </c>
      <c r="M12" s="76">
        <f>'2. Métricas'!D109</f>
        <v>7</v>
      </c>
      <c r="N12" s="76">
        <f>'2. Métricas'!E109</f>
        <v>8</v>
      </c>
      <c r="O12" s="76">
        <f>'2. Métricas'!F109</f>
        <v>0</v>
      </c>
      <c r="P12" s="76">
        <f>'2. Métricas'!G109</f>
        <v>0</v>
      </c>
      <c r="Q12" s="76">
        <f>'2. Métricas'!H109</f>
        <v>0</v>
      </c>
      <c r="R12" s="76">
        <f>'2. Métricas'!I109</f>
        <v>0</v>
      </c>
      <c r="S12" s="76">
        <f>'2. Métricas'!J109</f>
        <v>0</v>
      </c>
      <c r="T12" s="76">
        <f>'2. Métricas'!K109</f>
        <v>0</v>
      </c>
      <c r="U12" s="76">
        <f>'2. Métricas'!L109</f>
        <v>0</v>
      </c>
      <c r="V12" s="76">
        <f>'2. Métricas'!M109</f>
        <v>0</v>
      </c>
      <c r="W12" s="76">
        <f>'2. Métricas'!N109</f>
        <v>0</v>
      </c>
      <c r="X12" s="76">
        <f>'2. Métricas'!O109</f>
        <v>0</v>
      </c>
      <c r="Y12" s="76">
        <f>'2. Métricas'!P109</f>
        <v>0</v>
      </c>
      <c r="Z12" s="76">
        <f>'2. Métricas'!Q109</f>
        <v>0</v>
      </c>
      <c r="AA12" s="76">
        <f>'2. Métricas'!R109</f>
        <v>0</v>
      </c>
      <c r="AB12" s="76">
        <f>'2. Métricas'!S109</f>
        <v>0</v>
      </c>
      <c r="AC12" s="76">
        <f>'2. Métricas'!T109</f>
        <v>0</v>
      </c>
      <c r="AD12" s="76">
        <f>'2. Métricas'!U109</f>
        <v>0</v>
      </c>
      <c r="AE12" s="76">
        <f>'2. Métricas'!V109</f>
        <v>0</v>
      </c>
      <c r="AF12" s="76">
        <f>'2. Métricas'!W109</f>
        <v>0</v>
      </c>
      <c r="AG12" s="76">
        <f>'2. Métricas'!X109</f>
        <v>0</v>
      </c>
      <c r="AH12" s="76">
        <f>'2. Métricas'!Y109</f>
        <v>0</v>
      </c>
      <c r="AI12" s="76">
        <f>'2. Métricas'!Z109</f>
        <v>0</v>
      </c>
      <c r="AJ12" s="76">
        <f>'2. Métricas'!AA109</f>
        <v>0</v>
      </c>
      <c r="AK12" s="76">
        <f>'2. Métricas'!AB109</f>
        <v>0</v>
      </c>
      <c r="AL12" s="76">
        <f>'2. Métricas'!AC109</f>
        <v>0</v>
      </c>
      <c r="AM12" s="76">
        <f>'2. Métricas'!AD109</f>
        <v>0</v>
      </c>
      <c r="AN12" s="76">
        <f>'2. Métricas'!AE109</f>
        <v>0</v>
      </c>
      <c r="AO12" s="76">
        <f>'2. Métricas'!AF109</f>
        <v>0</v>
      </c>
      <c r="AP12" s="76">
        <f>'2. Métricas'!AG109</f>
        <v>0</v>
      </c>
    </row>
    <row r="13" spans="1:42" x14ac:dyDescent="0.25">
      <c r="A13" s="203"/>
      <c r="B13" s="204"/>
      <c r="C13" s="77" t="s">
        <v>81</v>
      </c>
      <c r="D13" s="78"/>
      <c r="E13" s="85" t="s">
        <v>79</v>
      </c>
      <c r="F13" s="82">
        <v>22</v>
      </c>
      <c r="G13" s="83">
        <v>22</v>
      </c>
      <c r="H13" s="72" t="s">
        <v>78</v>
      </c>
      <c r="I13" s="72">
        <v>28</v>
      </c>
      <c r="J13" s="86" t="s">
        <v>77</v>
      </c>
      <c r="K13" s="84">
        <v>28</v>
      </c>
      <c r="L13" s="76">
        <f>'2. Métricas'!C84</f>
        <v>17</v>
      </c>
      <c r="M13" s="76">
        <f>'2. Métricas'!D84</f>
        <v>2</v>
      </c>
      <c r="N13" s="76">
        <f>'2. Métricas'!E84</f>
        <v>57</v>
      </c>
      <c r="O13" s="76">
        <f>'2. Métricas'!F84</f>
        <v>0</v>
      </c>
      <c r="P13" s="76">
        <f>'2. Métricas'!G84</f>
        <v>0</v>
      </c>
      <c r="Q13" s="76">
        <f>'2. Métricas'!H84</f>
        <v>0</v>
      </c>
      <c r="R13" s="76">
        <f>'2. Métricas'!I84</f>
        <v>0</v>
      </c>
      <c r="S13" s="76">
        <f>'2. Métricas'!J84</f>
        <v>0</v>
      </c>
      <c r="T13" s="76">
        <f>'2. Métricas'!K84</f>
        <v>0</v>
      </c>
      <c r="U13" s="76">
        <f>'2. Métricas'!L84</f>
        <v>0</v>
      </c>
      <c r="V13" s="76">
        <f>'2. Métricas'!M84</f>
        <v>0</v>
      </c>
      <c r="W13" s="76">
        <f>'2. Métricas'!N84</f>
        <v>0</v>
      </c>
      <c r="X13" s="76">
        <f>'2. Métricas'!O84</f>
        <v>0</v>
      </c>
      <c r="Y13" s="76">
        <f>'2. Métricas'!P84</f>
        <v>0</v>
      </c>
      <c r="Z13" s="76">
        <f>'2. Métricas'!Q84</f>
        <v>0</v>
      </c>
      <c r="AA13" s="76">
        <f>'2. Métricas'!R84</f>
        <v>0</v>
      </c>
      <c r="AB13" s="76">
        <f>'2. Métricas'!S84</f>
        <v>0</v>
      </c>
      <c r="AC13" s="76">
        <f>'2. Métricas'!T84</f>
        <v>0</v>
      </c>
      <c r="AD13" s="76">
        <f>'2. Métricas'!U84</f>
        <v>0</v>
      </c>
      <c r="AE13" s="76">
        <f>'2. Métricas'!V84</f>
        <v>0</v>
      </c>
      <c r="AF13" s="76">
        <f>'2. Métricas'!W84</f>
        <v>0</v>
      </c>
      <c r="AG13" s="76">
        <f>'2. Métricas'!X84</f>
        <v>0</v>
      </c>
      <c r="AH13" s="76">
        <f>'2. Métricas'!Y84</f>
        <v>0</v>
      </c>
      <c r="AI13" s="76">
        <f>'2. Métricas'!Z84</f>
        <v>0</v>
      </c>
      <c r="AJ13" s="76">
        <f>'2. Métricas'!AA84</f>
        <v>0</v>
      </c>
      <c r="AK13" s="76">
        <f>'2. Métricas'!AB84</f>
        <v>0</v>
      </c>
      <c r="AL13" s="76">
        <f>'2. Métricas'!AC84</f>
        <v>0</v>
      </c>
      <c r="AM13" s="76">
        <f>'2. Métricas'!AD84</f>
        <v>0</v>
      </c>
      <c r="AN13" s="76">
        <f>'2. Métricas'!AE84</f>
        <v>0</v>
      </c>
      <c r="AO13" s="76">
        <f>'2. Métricas'!AF84</f>
        <v>0</v>
      </c>
      <c r="AP13" s="76">
        <f>'2. Métricas'!AG84</f>
        <v>0</v>
      </c>
    </row>
    <row r="14" spans="1:42" x14ac:dyDescent="0.25">
      <c r="A14" s="203"/>
      <c r="B14" s="204"/>
      <c r="C14" s="77" t="s">
        <v>82</v>
      </c>
      <c r="D14" s="78"/>
      <c r="E14" s="85" t="s">
        <v>79</v>
      </c>
      <c r="F14" s="82">
        <v>39</v>
      </c>
      <c r="G14" s="83">
        <v>39</v>
      </c>
      <c r="H14" s="72" t="s">
        <v>78</v>
      </c>
      <c r="I14" s="72">
        <v>47</v>
      </c>
      <c r="J14" s="86" t="s">
        <v>77</v>
      </c>
      <c r="K14" s="84">
        <v>47</v>
      </c>
      <c r="L14" s="76">
        <f>'2. Métricas'!C60</f>
        <v>120</v>
      </c>
      <c r="M14" s="76">
        <f>'2. Métricas'!D60</f>
        <v>5</v>
      </c>
      <c r="N14" s="76">
        <f>'2. Métricas'!E60</f>
        <v>41</v>
      </c>
      <c r="O14" s="76">
        <f>'2. Métricas'!F60</f>
        <v>0</v>
      </c>
      <c r="P14" s="76">
        <f>'2. Métricas'!G60</f>
        <v>0</v>
      </c>
      <c r="Q14" s="76">
        <f>'2. Métricas'!H60</f>
        <v>0</v>
      </c>
      <c r="R14" s="76">
        <f>'2. Métricas'!I60</f>
        <v>0</v>
      </c>
      <c r="S14" s="76">
        <f>'2. Métricas'!J60</f>
        <v>0</v>
      </c>
      <c r="T14" s="76">
        <f>'2. Métricas'!K60</f>
        <v>0</v>
      </c>
      <c r="U14" s="76">
        <f>'2. Métricas'!L60</f>
        <v>0</v>
      </c>
      <c r="V14" s="76">
        <f>'2. Métricas'!M60</f>
        <v>0</v>
      </c>
      <c r="W14" s="76">
        <f>'2. Métricas'!N60</f>
        <v>0</v>
      </c>
      <c r="X14" s="76">
        <f>'2. Métricas'!O60</f>
        <v>0</v>
      </c>
      <c r="Y14" s="76">
        <f>'2. Métricas'!P60</f>
        <v>0</v>
      </c>
      <c r="Z14" s="76">
        <f>'2. Métricas'!Q60</f>
        <v>0</v>
      </c>
      <c r="AA14" s="76">
        <f>'2. Métricas'!R60</f>
        <v>0</v>
      </c>
      <c r="AB14" s="76">
        <f>'2. Métricas'!S60</f>
        <v>0</v>
      </c>
      <c r="AC14" s="76">
        <f>'2. Métricas'!T60</f>
        <v>0</v>
      </c>
      <c r="AD14" s="76">
        <f>'2. Métricas'!U60</f>
        <v>0</v>
      </c>
      <c r="AE14" s="76">
        <f>'2. Métricas'!V60</f>
        <v>0</v>
      </c>
      <c r="AF14" s="76">
        <f>'2. Métricas'!W60</f>
        <v>0</v>
      </c>
      <c r="AG14" s="76">
        <f>'2. Métricas'!X60</f>
        <v>0</v>
      </c>
      <c r="AH14" s="76">
        <f>'2. Métricas'!Y60</f>
        <v>0</v>
      </c>
      <c r="AI14" s="76">
        <f>'2. Métricas'!Z60</f>
        <v>0</v>
      </c>
      <c r="AJ14" s="76">
        <f>'2. Métricas'!AA60</f>
        <v>0</v>
      </c>
      <c r="AK14" s="76">
        <f>'2. Métricas'!AB60</f>
        <v>0</v>
      </c>
      <c r="AL14" s="76">
        <f>'2. Métricas'!AC60</f>
        <v>0</v>
      </c>
      <c r="AM14" s="76">
        <f>'2. Métricas'!AD60</f>
        <v>0</v>
      </c>
      <c r="AN14" s="76">
        <f>'2. Métricas'!AE60</f>
        <v>0</v>
      </c>
      <c r="AO14" s="76">
        <f>'2. Métricas'!AF60</f>
        <v>0</v>
      </c>
      <c r="AP14" s="76">
        <f>'2. Métricas'!AG60</f>
        <v>0</v>
      </c>
    </row>
    <row r="15" spans="1:42" x14ac:dyDescent="0.25">
      <c r="A15" s="203"/>
      <c r="B15" s="204"/>
      <c r="C15" s="77" t="s">
        <v>83</v>
      </c>
      <c r="D15" s="78"/>
      <c r="E15" s="85" t="s">
        <v>79</v>
      </c>
      <c r="F15" s="82">
        <v>20</v>
      </c>
      <c r="G15" s="83">
        <v>20</v>
      </c>
      <c r="H15" s="72" t="s">
        <v>78</v>
      </c>
      <c r="I15" s="72">
        <v>24</v>
      </c>
      <c r="J15" s="86" t="s">
        <v>77</v>
      </c>
      <c r="K15" s="84">
        <v>24</v>
      </c>
      <c r="L15" s="76">
        <f>'2. Métricas'!C36</f>
        <v>33</v>
      </c>
      <c r="M15" s="76">
        <f>'2. Métricas'!D36</f>
        <v>20</v>
      </c>
      <c r="N15" s="76">
        <f>'2. Métricas'!E36</f>
        <v>24</v>
      </c>
      <c r="O15" s="76">
        <f>'2. Métricas'!F36</f>
        <v>0</v>
      </c>
      <c r="P15" s="76">
        <f>'2. Métricas'!G36</f>
        <v>0</v>
      </c>
      <c r="Q15" s="76">
        <f>'2. Métricas'!H36</f>
        <v>0</v>
      </c>
      <c r="R15" s="76">
        <f>'2. Métricas'!I36</f>
        <v>0</v>
      </c>
      <c r="S15" s="76">
        <f>'2. Métricas'!J36</f>
        <v>0</v>
      </c>
      <c r="T15" s="76">
        <f>'2. Métricas'!K36</f>
        <v>0</v>
      </c>
      <c r="U15" s="76">
        <f>'2. Métricas'!L36</f>
        <v>0</v>
      </c>
      <c r="V15" s="76">
        <f>'2. Métricas'!M36</f>
        <v>0</v>
      </c>
      <c r="W15" s="76">
        <f>'2. Métricas'!N36</f>
        <v>0</v>
      </c>
      <c r="X15" s="76">
        <f>'2. Métricas'!O36</f>
        <v>0</v>
      </c>
      <c r="Y15" s="76">
        <f>'2. Métricas'!P36</f>
        <v>0</v>
      </c>
      <c r="Z15" s="76">
        <f>'2. Métricas'!Q36</f>
        <v>0</v>
      </c>
      <c r="AA15" s="76">
        <f>'2. Métricas'!R36</f>
        <v>0</v>
      </c>
      <c r="AB15" s="76">
        <f>'2. Métricas'!S36</f>
        <v>0</v>
      </c>
      <c r="AC15" s="76">
        <f>'2. Métricas'!T36</f>
        <v>0</v>
      </c>
      <c r="AD15" s="76">
        <f>'2. Métricas'!U36</f>
        <v>0</v>
      </c>
      <c r="AE15" s="76">
        <f>'2. Métricas'!V36</f>
        <v>0</v>
      </c>
      <c r="AF15" s="76">
        <f>'2. Métricas'!W36</f>
        <v>0</v>
      </c>
      <c r="AG15" s="76">
        <f>'2. Métricas'!X36</f>
        <v>0</v>
      </c>
      <c r="AH15" s="76">
        <f>'2. Métricas'!Y36</f>
        <v>0</v>
      </c>
      <c r="AI15" s="76">
        <f>'2. Métricas'!Z36</f>
        <v>0</v>
      </c>
      <c r="AJ15" s="76">
        <f>'2. Métricas'!AA36</f>
        <v>0</v>
      </c>
      <c r="AK15" s="76">
        <f>'2. Métricas'!AB36</f>
        <v>0</v>
      </c>
      <c r="AL15" s="76">
        <f>'2. Métricas'!AC36</f>
        <v>0</v>
      </c>
      <c r="AM15" s="76">
        <f>'2. Métricas'!AD36</f>
        <v>0</v>
      </c>
      <c r="AN15" s="76">
        <f>'2. Métricas'!AE36</f>
        <v>0</v>
      </c>
      <c r="AO15" s="76">
        <f>'2. Métricas'!AF36</f>
        <v>0</v>
      </c>
      <c r="AP15" s="76">
        <f>'2. Métricas'!AG36</f>
        <v>0</v>
      </c>
    </row>
    <row r="16" spans="1:42" ht="22.5" x14ac:dyDescent="0.25">
      <c r="A16" s="203"/>
      <c r="B16" s="204">
        <v>3</v>
      </c>
      <c r="C16" s="67" t="s">
        <v>86</v>
      </c>
      <c r="D16" s="68" t="s">
        <v>87</v>
      </c>
      <c r="E16" s="69" t="s">
        <v>77</v>
      </c>
      <c r="F16" s="79">
        <v>2121</v>
      </c>
      <c r="G16" s="72">
        <v>1735</v>
      </c>
      <c r="H16" s="72" t="s">
        <v>78</v>
      </c>
      <c r="I16" s="73">
        <v>2121</v>
      </c>
      <c r="J16" s="74" t="s">
        <v>79</v>
      </c>
      <c r="K16" s="80">
        <v>1735</v>
      </c>
      <c r="L16" s="81">
        <f>L17+L20+L23+L24</f>
        <v>1819</v>
      </c>
      <c r="M16" s="81">
        <f t="shared" ref="M16:AP16" si="2">M17+M20+M23+M24</f>
        <v>1755</v>
      </c>
      <c r="N16" s="81">
        <f t="shared" si="2"/>
        <v>1684</v>
      </c>
      <c r="O16" s="81">
        <f t="shared" si="2"/>
        <v>0</v>
      </c>
      <c r="P16" s="81">
        <f t="shared" si="2"/>
        <v>0</v>
      </c>
      <c r="Q16" s="81">
        <f t="shared" si="2"/>
        <v>0</v>
      </c>
      <c r="R16" s="81">
        <f t="shared" si="2"/>
        <v>0</v>
      </c>
      <c r="S16" s="81">
        <f t="shared" si="2"/>
        <v>0</v>
      </c>
      <c r="T16" s="81">
        <f t="shared" si="2"/>
        <v>0</v>
      </c>
      <c r="U16" s="81">
        <f t="shared" si="2"/>
        <v>0</v>
      </c>
      <c r="V16" s="81">
        <f t="shared" si="2"/>
        <v>0</v>
      </c>
      <c r="W16" s="81">
        <f t="shared" si="2"/>
        <v>0</v>
      </c>
      <c r="X16" s="81">
        <f t="shared" si="2"/>
        <v>0</v>
      </c>
      <c r="Y16" s="81">
        <f t="shared" si="2"/>
        <v>0</v>
      </c>
      <c r="Z16" s="81">
        <f t="shared" si="2"/>
        <v>0</v>
      </c>
      <c r="AA16" s="81">
        <f t="shared" si="2"/>
        <v>0</v>
      </c>
      <c r="AB16" s="81">
        <f t="shared" si="2"/>
        <v>0</v>
      </c>
      <c r="AC16" s="81">
        <f t="shared" si="2"/>
        <v>0</v>
      </c>
      <c r="AD16" s="81">
        <f t="shared" si="2"/>
        <v>0</v>
      </c>
      <c r="AE16" s="81">
        <f t="shared" si="2"/>
        <v>0</v>
      </c>
      <c r="AF16" s="81">
        <f t="shared" si="2"/>
        <v>0</v>
      </c>
      <c r="AG16" s="81">
        <f t="shared" si="2"/>
        <v>0</v>
      </c>
      <c r="AH16" s="81">
        <f t="shared" si="2"/>
        <v>0</v>
      </c>
      <c r="AI16" s="81">
        <f t="shared" si="2"/>
        <v>0</v>
      </c>
      <c r="AJ16" s="81">
        <f t="shared" si="2"/>
        <v>0</v>
      </c>
      <c r="AK16" s="81">
        <f t="shared" si="2"/>
        <v>0</v>
      </c>
      <c r="AL16" s="81">
        <f t="shared" si="2"/>
        <v>0</v>
      </c>
      <c r="AM16" s="81">
        <f t="shared" si="2"/>
        <v>0</v>
      </c>
      <c r="AN16" s="81">
        <f t="shared" si="2"/>
        <v>0</v>
      </c>
      <c r="AO16" s="81">
        <f t="shared" si="2"/>
        <v>0</v>
      </c>
      <c r="AP16" s="81">
        <f t="shared" si="2"/>
        <v>0</v>
      </c>
    </row>
    <row r="17" spans="1:42" x14ac:dyDescent="0.25">
      <c r="A17" s="203"/>
      <c r="B17" s="204"/>
      <c r="C17" s="77" t="s">
        <v>80</v>
      </c>
      <c r="D17" s="78"/>
      <c r="E17" s="69" t="s">
        <v>77</v>
      </c>
      <c r="F17" s="79">
        <v>1144</v>
      </c>
      <c r="G17" s="72">
        <v>936</v>
      </c>
      <c r="H17" s="72" t="s">
        <v>78</v>
      </c>
      <c r="I17" s="73">
        <v>1144</v>
      </c>
      <c r="J17" s="74" t="s">
        <v>79</v>
      </c>
      <c r="K17" s="80">
        <v>936</v>
      </c>
      <c r="L17" s="81">
        <f>'2. Métricas'!C110</f>
        <v>1138</v>
      </c>
      <c r="M17" s="81">
        <f>'2. Métricas'!D110</f>
        <v>1140</v>
      </c>
      <c r="N17" s="81">
        <f>'2. Métricas'!E110</f>
        <v>1149</v>
      </c>
      <c r="O17" s="81">
        <f>'2. Métricas'!F110</f>
        <v>0</v>
      </c>
      <c r="P17" s="81">
        <f>'2. Métricas'!G110</f>
        <v>0</v>
      </c>
      <c r="Q17" s="81">
        <f>'2. Métricas'!H110</f>
        <v>0</v>
      </c>
      <c r="R17" s="81">
        <f>'2. Métricas'!I110</f>
        <v>0</v>
      </c>
      <c r="S17" s="81">
        <f>'2. Métricas'!J110</f>
        <v>0</v>
      </c>
      <c r="T17" s="81">
        <f>'2. Métricas'!K110</f>
        <v>0</v>
      </c>
      <c r="U17" s="81">
        <f>'2. Métricas'!L110</f>
        <v>0</v>
      </c>
      <c r="V17" s="81">
        <f>'2. Métricas'!M110</f>
        <v>0</v>
      </c>
      <c r="W17" s="81">
        <f>'2. Métricas'!N110</f>
        <v>0</v>
      </c>
      <c r="X17" s="81">
        <f>'2. Métricas'!O110</f>
        <v>0</v>
      </c>
      <c r="Y17" s="81">
        <f>'2. Métricas'!P110</f>
        <v>0</v>
      </c>
      <c r="Z17" s="81">
        <f>'2. Métricas'!Q110</f>
        <v>0</v>
      </c>
      <c r="AA17" s="81">
        <f>'2. Métricas'!R110</f>
        <v>0</v>
      </c>
      <c r="AB17" s="81">
        <f>'2. Métricas'!S110</f>
        <v>0</v>
      </c>
      <c r="AC17" s="81">
        <f>'2. Métricas'!T110</f>
        <v>0</v>
      </c>
      <c r="AD17" s="81">
        <f>'2. Métricas'!U110</f>
        <v>0</v>
      </c>
      <c r="AE17" s="81">
        <f>'2. Métricas'!V110</f>
        <v>0</v>
      </c>
      <c r="AF17" s="81">
        <f>'2. Métricas'!W110</f>
        <v>0</v>
      </c>
      <c r="AG17" s="81">
        <f>'2. Métricas'!X110</f>
        <v>0</v>
      </c>
      <c r="AH17" s="81">
        <f>'2. Métricas'!Y110</f>
        <v>0</v>
      </c>
      <c r="AI17" s="81">
        <f>'2. Métricas'!Z110</f>
        <v>0</v>
      </c>
      <c r="AJ17" s="81">
        <f>'2. Métricas'!AA110</f>
        <v>0</v>
      </c>
      <c r="AK17" s="81">
        <f>'2. Métricas'!AB110</f>
        <v>0</v>
      </c>
      <c r="AL17" s="81">
        <f>'2. Métricas'!AC110</f>
        <v>0</v>
      </c>
      <c r="AM17" s="81">
        <f>'2. Métricas'!AD110</f>
        <v>0</v>
      </c>
      <c r="AN17" s="81">
        <f>'2. Métricas'!AE110</f>
        <v>0</v>
      </c>
      <c r="AO17" s="81">
        <f>'2. Métricas'!AF110</f>
        <v>0</v>
      </c>
      <c r="AP17" s="81">
        <f>'2. Métricas'!AG110</f>
        <v>0</v>
      </c>
    </row>
    <row r="18" spans="1:42" ht="22.5" x14ac:dyDescent="0.25">
      <c r="A18" s="203"/>
      <c r="B18" s="204"/>
      <c r="C18" s="136" t="s">
        <v>37</v>
      </c>
      <c r="D18" s="78"/>
      <c r="E18" s="69" t="s">
        <v>77</v>
      </c>
      <c r="F18" s="79">
        <v>0</v>
      </c>
      <c r="G18" s="72">
        <v>0</v>
      </c>
      <c r="H18" s="72" t="s">
        <v>78</v>
      </c>
      <c r="I18" s="73">
        <v>0</v>
      </c>
      <c r="J18" s="74" t="s">
        <v>79</v>
      </c>
      <c r="K18" s="80">
        <v>0</v>
      </c>
      <c r="L18" s="81">
        <f>'2. Métricas'!C111</f>
        <v>634</v>
      </c>
      <c r="M18" s="81">
        <f>'2. Métricas'!D111</f>
        <v>655</v>
      </c>
      <c r="N18" s="81">
        <f>'2. Métricas'!E111</f>
        <v>675</v>
      </c>
      <c r="O18" s="81">
        <f>'2. Métricas'!F111</f>
        <v>0</v>
      </c>
      <c r="P18" s="81">
        <f>'2. Métricas'!G111</f>
        <v>0</v>
      </c>
      <c r="Q18" s="81">
        <f>'2. Métricas'!H111</f>
        <v>0</v>
      </c>
      <c r="R18" s="81">
        <f>'2. Métricas'!I111</f>
        <v>0</v>
      </c>
      <c r="S18" s="81">
        <f>'2. Métricas'!J111</f>
        <v>0</v>
      </c>
      <c r="T18" s="81">
        <f>'2. Métricas'!K111</f>
        <v>0</v>
      </c>
      <c r="U18" s="81">
        <f>'2. Métricas'!L111</f>
        <v>0</v>
      </c>
      <c r="V18" s="81">
        <f>'2. Métricas'!M111</f>
        <v>0</v>
      </c>
      <c r="W18" s="81">
        <f>'2. Métricas'!N111</f>
        <v>0</v>
      </c>
      <c r="X18" s="81">
        <f>'2. Métricas'!O111</f>
        <v>0</v>
      </c>
      <c r="Y18" s="81">
        <f>'2. Métricas'!P111</f>
        <v>0</v>
      </c>
      <c r="Z18" s="81">
        <f>'2. Métricas'!Q111</f>
        <v>0</v>
      </c>
      <c r="AA18" s="81">
        <f>'2. Métricas'!R111</f>
        <v>0</v>
      </c>
      <c r="AB18" s="81">
        <f>'2. Métricas'!S111</f>
        <v>0</v>
      </c>
      <c r="AC18" s="81">
        <f>'2. Métricas'!T111</f>
        <v>0</v>
      </c>
      <c r="AD18" s="81">
        <f>'2. Métricas'!U111</f>
        <v>0</v>
      </c>
      <c r="AE18" s="81">
        <f>'2. Métricas'!V111</f>
        <v>0</v>
      </c>
      <c r="AF18" s="81">
        <f>'2. Métricas'!W111</f>
        <v>0</v>
      </c>
      <c r="AG18" s="81">
        <f>'2. Métricas'!X111</f>
        <v>0</v>
      </c>
      <c r="AH18" s="81">
        <f>'2. Métricas'!Y111</f>
        <v>0</v>
      </c>
      <c r="AI18" s="81">
        <f>'2. Métricas'!Z111</f>
        <v>0</v>
      </c>
      <c r="AJ18" s="81">
        <f>'2. Métricas'!AA111</f>
        <v>0</v>
      </c>
      <c r="AK18" s="81">
        <f>'2. Métricas'!AB111</f>
        <v>0</v>
      </c>
      <c r="AL18" s="81">
        <f>'2. Métricas'!AC111</f>
        <v>0</v>
      </c>
      <c r="AM18" s="81">
        <f>'2. Métricas'!AD111</f>
        <v>0</v>
      </c>
      <c r="AN18" s="81">
        <f>'2. Métricas'!AE111</f>
        <v>0</v>
      </c>
      <c r="AO18" s="81">
        <f>'2. Métricas'!AF111</f>
        <v>0</v>
      </c>
      <c r="AP18" s="81">
        <f>'2. Métricas'!AG111</f>
        <v>0</v>
      </c>
    </row>
    <row r="19" spans="1:42" ht="22.5" x14ac:dyDescent="0.25">
      <c r="A19" s="203"/>
      <c r="B19" s="204"/>
      <c r="C19" s="136" t="s">
        <v>45</v>
      </c>
      <c r="D19" s="78"/>
      <c r="E19" s="69" t="s">
        <v>77</v>
      </c>
      <c r="F19" s="79">
        <v>0</v>
      </c>
      <c r="G19" s="72">
        <v>0</v>
      </c>
      <c r="H19" s="72" t="s">
        <v>78</v>
      </c>
      <c r="I19" s="73">
        <v>0</v>
      </c>
      <c r="J19" s="74" t="s">
        <v>79</v>
      </c>
      <c r="K19" s="80">
        <v>0</v>
      </c>
      <c r="L19" s="81">
        <f>'2. Métricas'!C112</f>
        <v>504</v>
      </c>
      <c r="M19" s="81">
        <f>'2. Métricas'!D112</f>
        <v>485</v>
      </c>
      <c r="N19" s="81">
        <f>'2. Métricas'!E112</f>
        <v>474</v>
      </c>
      <c r="O19" s="81">
        <f>'2. Métricas'!F112</f>
        <v>0</v>
      </c>
      <c r="P19" s="81">
        <f>'2. Métricas'!G112</f>
        <v>0</v>
      </c>
      <c r="Q19" s="81">
        <f>'2. Métricas'!H112</f>
        <v>0</v>
      </c>
      <c r="R19" s="81">
        <f>'2. Métricas'!I112</f>
        <v>0</v>
      </c>
      <c r="S19" s="81">
        <f>'2. Métricas'!J112</f>
        <v>0</v>
      </c>
      <c r="T19" s="81">
        <f>'2. Métricas'!K112</f>
        <v>0</v>
      </c>
      <c r="U19" s="81">
        <f>'2. Métricas'!L112</f>
        <v>0</v>
      </c>
      <c r="V19" s="81">
        <f>'2. Métricas'!M112</f>
        <v>0</v>
      </c>
      <c r="W19" s="81">
        <f>'2. Métricas'!N112</f>
        <v>0</v>
      </c>
      <c r="X19" s="81">
        <f>'2. Métricas'!O112</f>
        <v>0</v>
      </c>
      <c r="Y19" s="81">
        <f>'2. Métricas'!P112</f>
        <v>0</v>
      </c>
      <c r="Z19" s="81">
        <f>'2. Métricas'!Q112</f>
        <v>0</v>
      </c>
      <c r="AA19" s="81">
        <f>'2. Métricas'!R112</f>
        <v>0</v>
      </c>
      <c r="AB19" s="81">
        <f>'2. Métricas'!S112</f>
        <v>0</v>
      </c>
      <c r="AC19" s="81">
        <f>'2. Métricas'!T112</f>
        <v>0</v>
      </c>
      <c r="AD19" s="81">
        <f>'2. Métricas'!U112</f>
        <v>0</v>
      </c>
      <c r="AE19" s="81">
        <f>'2. Métricas'!V112</f>
        <v>0</v>
      </c>
      <c r="AF19" s="81">
        <f>'2. Métricas'!W112</f>
        <v>0</v>
      </c>
      <c r="AG19" s="81">
        <f>'2. Métricas'!X112</f>
        <v>0</v>
      </c>
      <c r="AH19" s="81">
        <f>'2. Métricas'!Y112</f>
        <v>0</v>
      </c>
      <c r="AI19" s="81">
        <f>'2. Métricas'!Z112</f>
        <v>0</v>
      </c>
      <c r="AJ19" s="81">
        <f>'2. Métricas'!AA112</f>
        <v>0</v>
      </c>
      <c r="AK19" s="81">
        <f>'2. Métricas'!AB112</f>
        <v>0</v>
      </c>
      <c r="AL19" s="81">
        <f>'2. Métricas'!AC112</f>
        <v>0</v>
      </c>
      <c r="AM19" s="81">
        <f>'2. Métricas'!AD112</f>
        <v>0</v>
      </c>
      <c r="AN19" s="81">
        <f>'2. Métricas'!AE112</f>
        <v>0</v>
      </c>
      <c r="AO19" s="81">
        <f>'2. Métricas'!AF112</f>
        <v>0</v>
      </c>
      <c r="AP19" s="81">
        <f>'2. Métricas'!AG112</f>
        <v>0</v>
      </c>
    </row>
    <row r="20" spans="1:42" x14ac:dyDescent="0.25">
      <c r="A20" s="203"/>
      <c r="B20" s="204"/>
      <c r="C20" s="77" t="s">
        <v>81</v>
      </c>
      <c r="D20" s="78"/>
      <c r="E20" s="69" t="s">
        <v>77</v>
      </c>
      <c r="F20" s="79">
        <v>294</v>
      </c>
      <c r="G20" s="72">
        <v>240</v>
      </c>
      <c r="H20" s="72" t="s">
        <v>78</v>
      </c>
      <c r="I20" s="73">
        <v>294</v>
      </c>
      <c r="J20" s="74" t="s">
        <v>79</v>
      </c>
      <c r="K20" s="80">
        <v>240</v>
      </c>
      <c r="L20" s="81">
        <f>'2. Métricas'!C85</f>
        <v>288</v>
      </c>
      <c r="M20" s="81">
        <f>'2. Métricas'!D85</f>
        <v>196</v>
      </c>
      <c r="N20" s="81">
        <f>'2. Métricas'!E85</f>
        <v>156</v>
      </c>
      <c r="O20" s="81">
        <f>'2. Métricas'!F85</f>
        <v>0</v>
      </c>
      <c r="P20" s="81">
        <f>'2. Métricas'!G85</f>
        <v>0</v>
      </c>
      <c r="Q20" s="81">
        <f>'2. Métricas'!H85</f>
        <v>0</v>
      </c>
      <c r="R20" s="81">
        <f>'2. Métricas'!I85</f>
        <v>0</v>
      </c>
      <c r="S20" s="81">
        <f>'2. Métricas'!J85</f>
        <v>0</v>
      </c>
      <c r="T20" s="81">
        <f>'2. Métricas'!K85</f>
        <v>0</v>
      </c>
      <c r="U20" s="81">
        <f>'2. Métricas'!L85</f>
        <v>0</v>
      </c>
      <c r="V20" s="81">
        <f>'2. Métricas'!M85</f>
        <v>0</v>
      </c>
      <c r="W20" s="81">
        <f>'2. Métricas'!N85</f>
        <v>0</v>
      </c>
      <c r="X20" s="81">
        <f>'2. Métricas'!O85</f>
        <v>0</v>
      </c>
      <c r="Y20" s="81">
        <f>'2. Métricas'!P85</f>
        <v>0</v>
      </c>
      <c r="Z20" s="81">
        <f>'2. Métricas'!Q85</f>
        <v>0</v>
      </c>
      <c r="AA20" s="81">
        <f>'2. Métricas'!R85</f>
        <v>0</v>
      </c>
      <c r="AB20" s="81">
        <f>'2. Métricas'!S85</f>
        <v>0</v>
      </c>
      <c r="AC20" s="81">
        <f>'2. Métricas'!T85</f>
        <v>0</v>
      </c>
      <c r="AD20" s="81">
        <f>'2. Métricas'!U85</f>
        <v>0</v>
      </c>
      <c r="AE20" s="81">
        <f>'2. Métricas'!V85</f>
        <v>0</v>
      </c>
      <c r="AF20" s="81">
        <f>'2. Métricas'!W85</f>
        <v>0</v>
      </c>
      <c r="AG20" s="81">
        <f>'2. Métricas'!X85</f>
        <v>0</v>
      </c>
      <c r="AH20" s="81">
        <f>'2. Métricas'!Y85</f>
        <v>0</v>
      </c>
      <c r="AI20" s="81">
        <f>'2. Métricas'!Z85</f>
        <v>0</v>
      </c>
      <c r="AJ20" s="81">
        <f>'2. Métricas'!AA85</f>
        <v>0</v>
      </c>
      <c r="AK20" s="81">
        <f>'2. Métricas'!AB85</f>
        <v>0</v>
      </c>
      <c r="AL20" s="81">
        <f>'2. Métricas'!AC85</f>
        <v>0</v>
      </c>
      <c r="AM20" s="81">
        <f>'2. Métricas'!AD85</f>
        <v>0</v>
      </c>
      <c r="AN20" s="81">
        <f>'2. Métricas'!AE85</f>
        <v>0</v>
      </c>
      <c r="AO20" s="81">
        <f>'2. Métricas'!AF85</f>
        <v>0</v>
      </c>
      <c r="AP20" s="81">
        <f>'2. Métricas'!AG85</f>
        <v>0</v>
      </c>
    </row>
    <row r="21" spans="1:42" ht="22.5" x14ac:dyDescent="0.25">
      <c r="A21" s="203"/>
      <c r="B21" s="204"/>
      <c r="C21" s="136" t="s">
        <v>37</v>
      </c>
      <c r="D21" s="78"/>
      <c r="E21" s="69" t="s">
        <v>77</v>
      </c>
      <c r="F21" s="79">
        <v>0</v>
      </c>
      <c r="G21" s="72">
        <v>0</v>
      </c>
      <c r="H21" s="72" t="s">
        <v>78</v>
      </c>
      <c r="I21" s="73">
        <v>0</v>
      </c>
      <c r="J21" s="74" t="s">
        <v>79</v>
      </c>
      <c r="K21" s="80">
        <v>0</v>
      </c>
      <c r="L21" s="81">
        <f>'2. Métricas'!C86</f>
        <v>179</v>
      </c>
      <c r="M21" s="81">
        <f>'2. Métricas'!D86</f>
        <v>80</v>
      </c>
      <c r="N21" s="81">
        <f>'2. Métricas'!E86</f>
        <v>74</v>
      </c>
      <c r="O21" s="81">
        <f>'2. Métricas'!F86</f>
        <v>0</v>
      </c>
      <c r="P21" s="81">
        <f>'2. Métricas'!G86</f>
        <v>0</v>
      </c>
      <c r="Q21" s="81">
        <f>'2. Métricas'!H86</f>
        <v>0</v>
      </c>
      <c r="R21" s="81">
        <f>'2. Métricas'!I86</f>
        <v>0</v>
      </c>
      <c r="S21" s="81">
        <f>'2. Métricas'!J86</f>
        <v>0</v>
      </c>
      <c r="T21" s="81">
        <f>'2. Métricas'!K86</f>
        <v>0</v>
      </c>
      <c r="U21" s="81">
        <f>'2. Métricas'!L86</f>
        <v>0</v>
      </c>
      <c r="V21" s="81">
        <f>'2. Métricas'!M86</f>
        <v>0</v>
      </c>
      <c r="W21" s="81">
        <f>'2. Métricas'!N86</f>
        <v>0</v>
      </c>
      <c r="X21" s="81">
        <f>'2. Métricas'!O86</f>
        <v>0</v>
      </c>
      <c r="Y21" s="81">
        <f>'2. Métricas'!P86</f>
        <v>0</v>
      </c>
      <c r="Z21" s="81">
        <f>'2. Métricas'!Q86</f>
        <v>0</v>
      </c>
      <c r="AA21" s="81">
        <f>'2. Métricas'!R86</f>
        <v>0</v>
      </c>
      <c r="AB21" s="81">
        <f>'2. Métricas'!S86</f>
        <v>0</v>
      </c>
      <c r="AC21" s="81">
        <f>'2. Métricas'!T86</f>
        <v>0</v>
      </c>
      <c r="AD21" s="81">
        <f>'2. Métricas'!U86</f>
        <v>0</v>
      </c>
      <c r="AE21" s="81">
        <f>'2. Métricas'!V86</f>
        <v>0</v>
      </c>
      <c r="AF21" s="81">
        <f>'2. Métricas'!W86</f>
        <v>0</v>
      </c>
      <c r="AG21" s="81">
        <f>'2. Métricas'!X86</f>
        <v>0</v>
      </c>
      <c r="AH21" s="81">
        <f>'2. Métricas'!Y86</f>
        <v>0</v>
      </c>
      <c r="AI21" s="81">
        <f>'2. Métricas'!Z86</f>
        <v>0</v>
      </c>
      <c r="AJ21" s="81">
        <f>'2. Métricas'!AA86</f>
        <v>0</v>
      </c>
      <c r="AK21" s="81">
        <f>'2. Métricas'!AB86</f>
        <v>0</v>
      </c>
      <c r="AL21" s="81">
        <f>'2. Métricas'!AC86</f>
        <v>0</v>
      </c>
      <c r="AM21" s="81">
        <f>'2. Métricas'!AD86</f>
        <v>0</v>
      </c>
      <c r="AN21" s="81">
        <f>'2. Métricas'!AE86</f>
        <v>0</v>
      </c>
      <c r="AO21" s="81">
        <f>'2. Métricas'!AF86</f>
        <v>0</v>
      </c>
      <c r="AP21" s="81">
        <f>'2. Métricas'!AG86</f>
        <v>0</v>
      </c>
    </row>
    <row r="22" spans="1:42" ht="22.5" x14ac:dyDescent="0.25">
      <c r="A22" s="203"/>
      <c r="B22" s="204"/>
      <c r="C22" s="136" t="s">
        <v>48</v>
      </c>
      <c r="D22" s="78"/>
      <c r="E22" s="69" t="s">
        <v>77</v>
      </c>
      <c r="F22" s="79">
        <v>0</v>
      </c>
      <c r="G22" s="72">
        <v>0</v>
      </c>
      <c r="H22" s="72" t="s">
        <v>78</v>
      </c>
      <c r="I22" s="73">
        <v>0</v>
      </c>
      <c r="J22" s="74" t="s">
        <v>79</v>
      </c>
      <c r="K22" s="80">
        <v>0</v>
      </c>
      <c r="L22" s="81">
        <f>'2. Métricas'!C87</f>
        <v>109</v>
      </c>
      <c r="M22" s="81">
        <f>'2. Métricas'!D87</f>
        <v>116</v>
      </c>
      <c r="N22" s="81">
        <f>'2. Métricas'!E87</f>
        <v>82</v>
      </c>
      <c r="O22" s="81">
        <f>'2. Métricas'!F87</f>
        <v>0</v>
      </c>
      <c r="P22" s="81">
        <f>'2. Métricas'!G87</f>
        <v>0</v>
      </c>
      <c r="Q22" s="81">
        <f>'2. Métricas'!H87</f>
        <v>0</v>
      </c>
      <c r="R22" s="81">
        <f>'2. Métricas'!I87</f>
        <v>0</v>
      </c>
      <c r="S22" s="81">
        <f>'2. Métricas'!J87</f>
        <v>0</v>
      </c>
      <c r="T22" s="81">
        <f>'2. Métricas'!K87</f>
        <v>0</v>
      </c>
      <c r="U22" s="81">
        <f>'2. Métricas'!L87</f>
        <v>0</v>
      </c>
      <c r="V22" s="81">
        <f>'2. Métricas'!M87</f>
        <v>0</v>
      </c>
      <c r="W22" s="81">
        <f>'2. Métricas'!N87</f>
        <v>0</v>
      </c>
      <c r="X22" s="81">
        <f>'2. Métricas'!O87</f>
        <v>0</v>
      </c>
      <c r="Y22" s="81">
        <f>'2. Métricas'!P87</f>
        <v>0</v>
      </c>
      <c r="Z22" s="81">
        <f>'2. Métricas'!Q87</f>
        <v>0</v>
      </c>
      <c r="AA22" s="81">
        <f>'2. Métricas'!R87</f>
        <v>0</v>
      </c>
      <c r="AB22" s="81">
        <f>'2. Métricas'!S87</f>
        <v>0</v>
      </c>
      <c r="AC22" s="81">
        <f>'2. Métricas'!T87</f>
        <v>0</v>
      </c>
      <c r="AD22" s="81">
        <f>'2. Métricas'!U87</f>
        <v>0</v>
      </c>
      <c r="AE22" s="81">
        <f>'2. Métricas'!V87</f>
        <v>0</v>
      </c>
      <c r="AF22" s="81">
        <f>'2. Métricas'!W87</f>
        <v>0</v>
      </c>
      <c r="AG22" s="81">
        <f>'2. Métricas'!X87</f>
        <v>0</v>
      </c>
      <c r="AH22" s="81">
        <f>'2. Métricas'!Y87</f>
        <v>0</v>
      </c>
      <c r="AI22" s="81">
        <f>'2. Métricas'!Z87</f>
        <v>0</v>
      </c>
      <c r="AJ22" s="81">
        <f>'2. Métricas'!AA87</f>
        <v>0</v>
      </c>
      <c r="AK22" s="81">
        <f>'2. Métricas'!AB87</f>
        <v>0</v>
      </c>
      <c r="AL22" s="81">
        <f>'2. Métricas'!AC87</f>
        <v>0</v>
      </c>
      <c r="AM22" s="81">
        <f>'2. Métricas'!AD87</f>
        <v>0</v>
      </c>
      <c r="AN22" s="81">
        <f>'2. Métricas'!AE87</f>
        <v>0</v>
      </c>
      <c r="AO22" s="81">
        <f>'2. Métricas'!AF87</f>
        <v>0</v>
      </c>
      <c r="AP22" s="81">
        <f>'2. Métricas'!AG87</f>
        <v>0</v>
      </c>
    </row>
    <row r="23" spans="1:42" x14ac:dyDescent="0.25">
      <c r="A23" s="203"/>
      <c r="B23" s="204"/>
      <c r="C23" s="77" t="s">
        <v>82</v>
      </c>
      <c r="D23" s="78"/>
      <c r="E23" s="69" t="s">
        <v>77</v>
      </c>
      <c r="F23" s="79">
        <v>517</v>
      </c>
      <c r="G23" s="72">
        <v>423</v>
      </c>
      <c r="H23" s="72" t="s">
        <v>78</v>
      </c>
      <c r="I23" s="73">
        <v>517</v>
      </c>
      <c r="J23" s="74" t="s">
        <v>79</v>
      </c>
      <c r="K23" s="80">
        <v>423</v>
      </c>
      <c r="L23" s="81">
        <f>'2. Métricas'!C61</f>
        <v>260</v>
      </c>
      <c r="M23" s="81">
        <f>'2. Métricas'!D61</f>
        <v>290</v>
      </c>
      <c r="N23" s="81">
        <f>'2. Métricas'!E61</f>
        <v>256</v>
      </c>
      <c r="O23" s="81">
        <f>'2. Métricas'!F61</f>
        <v>0</v>
      </c>
      <c r="P23" s="81">
        <f>'2. Métricas'!G61</f>
        <v>0</v>
      </c>
      <c r="Q23" s="81">
        <f>'2. Métricas'!H61</f>
        <v>0</v>
      </c>
      <c r="R23" s="81">
        <f>'2. Métricas'!I61</f>
        <v>0</v>
      </c>
      <c r="S23" s="81">
        <f>'2. Métricas'!J61</f>
        <v>0</v>
      </c>
      <c r="T23" s="81">
        <f>'2. Métricas'!K61</f>
        <v>0</v>
      </c>
      <c r="U23" s="81">
        <f>'2. Métricas'!L61</f>
        <v>0</v>
      </c>
      <c r="V23" s="81">
        <f>'2. Métricas'!M61</f>
        <v>0</v>
      </c>
      <c r="W23" s="81">
        <f>'2. Métricas'!N61</f>
        <v>0</v>
      </c>
      <c r="X23" s="81">
        <f>'2. Métricas'!O61</f>
        <v>0</v>
      </c>
      <c r="Y23" s="81">
        <f>'2. Métricas'!P61</f>
        <v>0</v>
      </c>
      <c r="Z23" s="81">
        <f>'2. Métricas'!Q61</f>
        <v>0</v>
      </c>
      <c r="AA23" s="81">
        <f>'2. Métricas'!R61</f>
        <v>0</v>
      </c>
      <c r="AB23" s="81">
        <f>'2. Métricas'!S61</f>
        <v>0</v>
      </c>
      <c r="AC23" s="81">
        <f>'2. Métricas'!T61</f>
        <v>0</v>
      </c>
      <c r="AD23" s="81">
        <f>'2. Métricas'!U61</f>
        <v>0</v>
      </c>
      <c r="AE23" s="81">
        <f>'2. Métricas'!V61</f>
        <v>0</v>
      </c>
      <c r="AF23" s="81">
        <f>'2. Métricas'!W61</f>
        <v>0</v>
      </c>
      <c r="AG23" s="81">
        <f>'2. Métricas'!X61</f>
        <v>0</v>
      </c>
      <c r="AH23" s="81">
        <f>'2. Métricas'!Y61</f>
        <v>0</v>
      </c>
      <c r="AI23" s="81">
        <f>'2. Métricas'!Z61</f>
        <v>0</v>
      </c>
      <c r="AJ23" s="81">
        <f>'2. Métricas'!AA61</f>
        <v>0</v>
      </c>
      <c r="AK23" s="81">
        <f>'2. Métricas'!AB61</f>
        <v>0</v>
      </c>
      <c r="AL23" s="81">
        <f>'2. Métricas'!AC61</f>
        <v>0</v>
      </c>
      <c r="AM23" s="81">
        <f>'2. Métricas'!AD61</f>
        <v>0</v>
      </c>
      <c r="AN23" s="81">
        <f>'2. Métricas'!AE61</f>
        <v>0</v>
      </c>
      <c r="AO23" s="81">
        <f>'2. Métricas'!AF61</f>
        <v>0</v>
      </c>
      <c r="AP23" s="81">
        <f>'2. Métricas'!AG61</f>
        <v>0</v>
      </c>
    </row>
    <row r="24" spans="1:42" x14ac:dyDescent="0.25">
      <c r="A24" s="203"/>
      <c r="B24" s="204"/>
      <c r="C24" s="77" t="s">
        <v>83</v>
      </c>
      <c r="D24" s="78"/>
      <c r="E24" s="69" t="s">
        <v>77</v>
      </c>
      <c r="F24" s="79">
        <v>166</v>
      </c>
      <c r="G24" s="72">
        <v>136</v>
      </c>
      <c r="H24" s="72" t="s">
        <v>78</v>
      </c>
      <c r="I24" s="73">
        <v>166</v>
      </c>
      <c r="J24" s="74" t="s">
        <v>79</v>
      </c>
      <c r="K24" s="80">
        <v>136</v>
      </c>
      <c r="L24" s="81">
        <f>'2. Métricas'!C37</f>
        <v>133</v>
      </c>
      <c r="M24" s="81">
        <f>'2. Métricas'!D37</f>
        <v>129</v>
      </c>
      <c r="N24" s="81">
        <f>'2. Métricas'!E37</f>
        <v>123</v>
      </c>
      <c r="O24" s="81">
        <f>'2. Métricas'!F37</f>
        <v>0</v>
      </c>
      <c r="P24" s="81">
        <f>'2. Métricas'!G37</f>
        <v>0</v>
      </c>
      <c r="Q24" s="81">
        <f>'2. Métricas'!H37</f>
        <v>0</v>
      </c>
      <c r="R24" s="81">
        <f>'2. Métricas'!I37</f>
        <v>0</v>
      </c>
      <c r="S24" s="81">
        <f>'2. Métricas'!J37</f>
        <v>0</v>
      </c>
      <c r="T24" s="81">
        <f>'2. Métricas'!K37</f>
        <v>0</v>
      </c>
      <c r="U24" s="81">
        <f>'2. Métricas'!L37</f>
        <v>0</v>
      </c>
      <c r="V24" s="81">
        <f>'2. Métricas'!M37</f>
        <v>0</v>
      </c>
      <c r="W24" s="81">
        <f>'2. Métricas'!N37</f>
        <v>0</v>
      </c>
      <c r="X24" s="81">
        <f>'2. Métricas'!O37</f>
        <v>0</v>
      </c>
      <c r="Y24" s="81">
        <f>'2. Métricas'!P37</f>
        <v>0</v>
      </c>
      <c r="Z24" s="81">
        <f>'2. Métricas'!Q37</f>
        <v>0</v>
      </c>
      <c r="AA24" s="81">
        <f>'2. Métricas'!R37</f>
        <v>0</v>
      </c>
      <c r="AB24" s="81">
        <f>'2. Métricas'!S37</f>
        <v>0</v>
      </c>
      <c r="AC24" s="81">
        <f>'2. Métricas'!T37</f>
        <v>0</v>
      </c>
      <c r="AD24" s="81">
        <f>'2. Métricas'!U37</f>
        <v>0</v>
      </c>
      <c r="AE24" s="81">
        <f>'2. Métricas'!V37</f>
        <v>0</v>
      </c>
      <c r="AF24" s="81">
        <f>'2. Métricas'!W37</f>
        <v>0</v>
      </c>
      <c r="AG24" s="81">
        <f>'2. Métricas'!X37</f>
        <v>0</v>
      </c>
      <c r="AH24" s="81">
        <f>'2. Métricas'!Y37</f>
        <v>0</v>
      </c>
      <c r="AI24" s="81">
        <f>'2. Métricas'!Z37</f>
        <v>0</v>
      </c>
      <c r="AJ24" s="81">
        <f>'2. Métricas'!AA37</f>
        <v>0</v>
      </c>
      <c r="AK24" s="81">
        <f>'2. Métricas'!AB37</f>
        <v>0</v>
      </c>
      <c r="AL24" s="81">
        <f>'2. Métricas'!AC37</f>
        <v>0</v>
      </c>
      <c r="AM24" s="81">
        <f>'2. Métricas'!AD37</f>
        <v>0</v>
      </c>
      <c r="AN24" s="81">
        <f>'2. Métricas'!AE37</f>
        <v>0</v>
      </c>
      <c r="AO24" s="81">
        <f>'2. Métricas'!AF37</f>
        <v>0</v>
      </c>
      <c r="AP24" s="81">
        <f>'2. Métricas'!AG37</f>
        <v>0</v>
      </c>
    </row>
    <row r="25" spans="1:42" ht="22.5" x14ac:dyDescent="0.25">
      <c r="A25" s="203"/>
      <c r="B25" s="66">
        <v>4</v>
      </c>
      <c r="C25" s="67" t="s">
        <v>88</v>
      </c>
      <c r="D25" s="68" t="s">
        <v>89</v>
      </c>
      <c r="E25" s="85" t="s">
        <v>79</v>
      </c>
      <c r="F25" s="87">
        <v>0.9</v>
      </c>
      <c r="G25" s="88">
        <v>0.9</v>
      </c>
      <c r="H25" s="72" t="s">
        <v>78</v>
      </c>
      <c r="I25" s="89">
        <v>1</v>
      </c>
      <c r="J25" s="86" t="s">
        <v>77</v>
      </c>
      <c r="K25" s="90">
        <v>1</v>
      </c>
      <c r="L25" s="91">
        <f t="shared" ref="L25:AP25" si="3">IFERROR(L11/L6,0)</f>
        <v>2.7936507936507935</v>
      </c>
      <c r="M25" s="91">
        <f t="shared" si="3"/>
        <v>0.43037974683544306</v>
      </c>
      <c r="N25" s="91">
        <f t="shared" si="3"/>
        <v>2.2033898305084745</v>
      </c>
      <c r="O25" s="91">
        <f t="shared" si="3"/>
        <v>0</v>
      </c>
      <c r="P25" s="91">
        <f t="shared" si="3"/>
        <v>0</v>
      </c>
      <c r="Q25" s="91">
        <f t="shared" si="3"/>
        <v>0</v>
      </c>
      <c r="R25" s="91">
        <f t="shared" si="3"/>
        <v>0</v>
      </c>
      <c r="S25" s="91">
        <f t="shared" si="3"/>
        <v>0</v>
      </c>
      <c r="T25" s="91">
        <f t="shared" si="3"/>
        <v>0</v>
      </c>
      <c r="U25" s="91">
        <f t="shared" si="3"/>
        <v>0</v>
      </c>
      <c r="V25" s="91">
        <f t="shared" si="3"/>
        <v>0</v>
      </c>
      <c r="W25" s="91">
        <f t="shared" si="3"/>
        <v>0</v>
      </c>
      <c r="X25" s="91">
        <f t="shared" si="3"/>
        <v>0</v>
      </c>
      <c r="Y25" s="91">
        <f t="shared" si="3"/>
        <v>0</v>
      </c>
      <c r="Z25" s="91">
        <f t="shared" si="3"/>
        <v>0</v>
      </c>
      <c r="AA25" s="91">
        <f t="shared" si="3"/>
        <v>0</v>
      </c>
      <c r="AB25" s="91">
        <f t="shared" si="3"/>
        <v>0</v>
      </c>
      <c r="AC25" s="91">
        <f t="shared" si="3"/>
        <v>0</v>
      </c>
      <c r="AD25" s="91">
        <f t="shared" si="3"/>
        <v>0</v>
      </c>
      <c r="AE25" s="91">
        <f t="shared" si="3"/>
        <v>0</v>
      </c>
      <c r="AF25" s="91">
        <f t="shared" si="3"/>
        <v>0</v>
      </c>
      <c r="AG25" s="91">
        <f t="shared" si="3"/>
        <v>0</v>
      </c>
      <c r="AH25" s="91">
        <f t="shared" si="3"/>
        <v>0</v>
      </c>
      <c r="AI25" s="91">
        <f t="shared" si="3"/>
        <v>0</v>
      </c>
      <c r="AJ25" s="91">
        <f t="shared" si="3"/>
        <v>0</v>
      </c>
      <c r="AK25" s="91">
        <f t="shared" si="3"/>
        <v>0</v>
      </c>
      <c r="AL25" s="92">
        <f t="shared" si="3"/>
        <v>0</v>
      </c>
      <c r="AM25" s="91">
        <f t="shared" si="3"/>
        <v>0</v>
      </c>
      <c r="AN25" s="91">
        <f t="shared" si="3"/>
        <v>0</v>
      </c>
      <c r="AO25" s="91">
        <f t="shared" si="3"/>
        <v>0</v>
      </c>
      <c r="AP25" s="91">
        <f t="shared" si="3"/>
        <v>0</v>
      </c>
    </row>
    <row r="26" spans="1:42" ht="34.35" customHeight="1" x14ac:dyDescent="0.25">
      <c r="A26" s="206" t="s">
        <v>90</v>
      </c>
      <c r="B26" s="93">
        <v>5</v>
      </c>
      <c r="C26" s="94" t="s">
        <v>91</v>
      </c>
      <c r="D26" s="95" t="s">
        <v>92</v>
      </c>
      <c r="E26" s="69" t="s">
        <v>77</v>
      </c>
      <c r="F26" s="96">
        <v>7</v>
      </c>
      <c r="G26" s="97">
        <v>5</v>
      </c>
      <c r="H26" s="72" t="s">
        <v>78</v>
      </c>
      <c r="I26" s="73">
        <v>7</v>
      </c>
      <c r="J26" s="74" t="s">
        <v>79</v>
      </c>
      <c r="K26" s="98">
        <v>5</v>
      </c>
      <c r="L26" s="76">
        <f>IFERROR('2. Métricas'!C9-'2. Métricas'!C11,0)</f>
        <v>5</v>
      </c>
      <c r="M26" s="76">
        <f>IFERROR('2. Métricas'!D9-'2. Métricas'!D11,0)</f>
        <v>13</v>
      </c>
      <c r="N26" s="76">
        <f>IFERROR('2. Métricas'!E9-'2. Métricas'!E11,0)</f>
        <v>28</v>
      </c>
      <c r="O26" s="76">
        <f>IFERROR('2. Métricas'!F9-'2. Métricas'!F11,0)</f>
        <v>0</v>
      </c>
      <c r="P26" s="76">
        <f>IFERROR('2. Métricas'!G9-'2. Métricas'!G11,0)</f>
        <v>0</v>
      </c>
      <c r="Q26" s="76">
        <f>IFERROR('2. Métricas'!H9-'2. Métricas'!H11,0)</f>
        <v>0</v>
      </c>
      <c r="R26" s="76">
        <f>IFERROR('2. Métricas'!I9-'2. Métricas'!I11,0)</f>
        <v>0</v>
      </c>
      <c r="S26" s="76">
        <f>IFERROR('2. Métricas'!J9-'2. Métricas'!J11,0)</f>
        <v>0</v>
      </c>
      <c r="T26" s="76">
        <f>IFERROR('2. Métricas'!K9-'2. Métricas'!K11,0)</f>
        <v>0</v>
      </c>
      <c r="U26" s="76">
        <f>IFERROR('2. Métricas'!L9-'2. Métricas'!L11,0)</f>
        <v>0</v>
      </c>
      <c r="V26" s="76">
        <f>IFERROR('2. Métricas'!M9-'2. Métricas'!M11,0)</f>
        <v>0</v>
      </c>
      <c r="W26" s="76">
        <f>IFERROR('2. Métricas'!N9-'2. Métricas'!N11,0)</f>
        <v>0</v>
      </c>
      <c r="X26" s="76">
        <f>IFERROR('2. Métricas'!O9-'2. Métricas'!O11,0)</f>
        <v>0</v>
      </c>
      <c r="Y26" s="76">
        <f>IFERROR('2. Métricas'!P9-'2. Métricas'!P11,0)</f>
        <v>0</v>
      </c>
      <c r="Z26" s="76">
        <f>IFERROR('2. Métricas'!Q9-'2. Métricas'!Q11,0)</f>
        <v>0</v>
      </c>
      <c r="AA26" s="76">
        <f>IFERROR('2. Métricas'!R9-'2. Métricas'!R11,0)</f>
        <v>0</v>
      </c>
      <c r="AB26" s="76">
        <f>IFERROR('2. Métricas'!S9-'2. Métricas'!S11,0)</f>
        <v>0</v>
      </c>
      <c r="AC26" s="76">
        <f>IFERROR('2. Métricas'!T9-'2. Métricas'!T11,0)</f>
        <v>0</v>
      </c>
      <c r="AD26" s="76">
        <f>IFERROR('2. Métricas'!U9-'2. Métricas'!U11,0)</f>
        <v>0</v>
      </c>
      <c r="AE26" s="76">
        <f>IFERROR('2. Métricas'!V9-'2. Métricas'!V11,0)</f>
        <v>0</v>
      </c>
      <c r="AF26" s="76">
        <f>IFERROR('2. Métricas'!W9-'2. Métricas'!W11,0)</f>
        <v>0</v>
      </c>
      <c r="AG26" s="76">
        <f>IFERROR('2. Métricas'!X9-'2. Métricas'!X11,0)</f>
        <v>0</v>
      </c>
      <c r="AH26" s="76">
        <f>IFERROR('2. Métricas'!Y9-'2. Métricas'!Y11,0)</f>
        <v>0</v>
      </c>
      <c r="AI26" s="76">
        <f>IFERROR('2. Métricas'!Z9-'2. Métricas'!Z11,0)</f>
        <v>0</v>
      </c>
      <c r="AJ26" s="76">
        <f>IFERROR('2. Métricas'!AA9-'2. Métricas'!AA11,0)</f>
        <v>0</v>
      </c>
      <c r="AK26" s="76">
        <f>IFERROR('2. Métricas'!AB9-'2. Métricas'!AB11,0)</f>
        <v>0</v>
      </c>
      <c r="AL26" s="76">
        <f>IFERROR('2. Métricas'!AC9-'2. Métricas'!AC11,0)</f>
        <v>0</v>
      </c>
      <c r="AM26" s="76">
        <f>IFERROR('2. Métricas'!AD9-'2. Métricas'!AD11,0)</f>
        <v>0</v>
      </c>
      <c r="AN26" s="76">
        <f>IFERROR('2. Métricas'!AE9-'2. Métricas'!AE11,0)</f>
        <v>0</v>
      </c>
      <c r="AO26" s="76">
        <f>IFERROR('2. Métricas'!AF9-'2. Métricas'!AF11,0)</f>
        <v>0</v>
      </c>
      <c r="AP26" s="76">
        <f>IFERROR('2. Métricas'!AG9-'2. Métricas'!AG11,0)</f>
        <v>0</v>
      </c>
    </row>
    <row r="27" spans="1:42" ht="56.25" customHeight="1" x14ac:dyDescent="0.25">
      <c r="A27" s="206"/>
      <c r="B27" s="93">
        <v>6</v>
      </c>
      <c r="C27" s="94" t="s">
        <v>93</v>
      </c>
      <c r="D27" s="95" t="s">
        <v>94</v>
      </c>
      <c r="E27" s="69" t="s">
        <v>77</v>
      </c>
      <c r="F27" s="96">
        <v>30</v>
      </c>
      <c r="G27" s="97">
        <v>23</v>
      </c>
      <c r="H27" s="72" t="s">
        <v>78</v>
      </c>
      <c r="I27" s="73">
        <v>30</v>
      </c>
      <c r="J27" s="74" t="s">
        <v>79</v>
      </c>
      <c r="K27" s="98">
        <v>23</v>
      </c>
      <c r="L27" s="76">
        <f>MAX(L28:L31)</f>
        <v>41</v>
      </c>
      <c r="M27" s="76">
        <f t="shared" ref="M27:AP27" si="4">MAX(M28:M31)</f>
        <v>69</v>
      </c>
      <c r="N27" s="76">
        <f t="shared" si="4"/>
        <v>108</v>
      </c>
      <c r="O27" s="76">
        <f t="shared" si="4"/>
        <v>0</v>
      </c>
      <c r="P27" s="76">
        <f t="shared" si="4"/>
        <v>0</v>
      </c>
      <c r="Q27" s="76">
        <f t="shared" si="4"/>
        <v>0</v>
      </c>
      <c r="R27" s="76">
        <f t="shared" si="4"/>
        <v>0</v>
      </c>
      <c r="S27" s="76">
        <f t="shared" si="4"/>
        <v>0</v>
      </c>
      <c r="T27" s="76">
        <f t="shared" si="4"/>
        <v>0</v>
      </c>
      <c r="U27" s="76">
        <f t="shared" si="4"/>
        <v>0</v>
      </c>
      <c r="V27" s="76">
        <f t="shared" si="4"/>
        <v>0</v>
      </c>
      <c r="W27" s="76">
        <f t="shared" si="4"/>
        <v>0</v>
      </c>
      <c r="X27" s="76">
        <f t="shared" si="4"/>
        <v>0</v>
      </c>
      <c r="Y27" s="76">
        <f t="shared" si="4"/>
        <v>0</v>
      </c>
      <c r="Z27" s="76">
        <f t="shared" si="4"/>
        <v>0</v>
      </c>
      <c r="AA27" s="76">
        <f t="shared" si="4"/>
        <v>0</v>
      </c>
      <c r="AB27" s="76">
        <f t="shared" si="4"/>
        <v>0</v>
      </c>
      <c r="AC27" s="76">
        <f t="shared" si="4"/>
        <v>0</v>
      </c>
      <c r="AD27" s="76">
        <f t="shared" si="4"/>
        <v>0</v>
      </c>
      <c r="AE27" s="76">
        <f t="shared" si="4"/>
        <v>0</v>
      </c>
      <c r="AF27" s="76">
        <f t="shared" si="4"/>
        <v>0</v>
      </c>
      <c r="AG27" s="76">
        <f t="shared" si="4"/>
        <v>0</v>
      </c>
      <c r="AH27" s="76">
        <f t="shared" si="4"/>
        <v>0</v>
      </c>
      <c r="AI27" s="76">
        <f t="shared" si="4"/>
        <v>0</v>
      </c>
      <c r="AJ27" s="76">
        <f t="shared" si="4"/>
        <v>0</v>
      </c>
      <c r="AK27" s="76">
        <f t="shared" si="4"/>
        <v>0</v>
      </c>
      <c r="AL27" s="76">
        <f t="shared" si="4"/>
        <v>0</v>
      </c>
      <c r="AM27" s="76">
        <f t="shared" si="4"/>
        <v>0</v>
      </c>
      <c r="AN27" s="76">
        <f t="shared" si="4"/>
        <v>0</v>
      </c>
      <c r="AO27" s="76">
        <f t="shared" si="4"/>
        <v>0</v>
      </c>
      <c r="AP27" s="76">
        <f t="shared" si="4"/>
        <v>0</v>
      </c>
    </row>
    <row r="28" spans="1:42" x14ac:dyDescent="0.25">
      <c r="A28" s="206"/>
      <c r="B28" s="99"/>
      <c r="C28" s="100" t="s">
        <v>80</v>
      </c>
      <c r="D28" s="101"/>
      <c r="E28" s="69" t="s">
        <v>77</v>
      </c>
      <c r="F28" s="96">
        <v>12</v>
      </c>
      <c r="G28" s="97">
        <v>10</v>
      </c>
      <c r="H28" s="72" t="s">
        <v>78</v>
      </c>
      <c r="I28" s="73">
        <v>12</v>
      </c>
      <c r="J28" s="74" t="s">
        <v>79</v>
      </c>
      <c r="K28" s="98">
        <v>10</v>
      </c>
      <c r="L28" s="76">
        <f>'2. Métricas'!C9-'2. Métricas'!C114</f>
        <v>41</v>
      </c>
      <c r="M28" s="76">
        <f>'2. Métricas'!D9-'2. Métricas'!D114</f>
        <v>69</v>
      </c>
      <c r="N28" s="76">
        <f>'2. Métricas'!E9-'2. Métricas'!E114</f>
        <v>108</v>
      </c>
      <c r="O28" s="76">
        <f>'2. Métricas'!F9-'2. Métricas'!F114</f>
        <v>0</v>
      </c>
      <c r="P28" s="76">
        <f>'2. Métricas'!G9-'2. Métricas'!G114</f>
        <v>0</v>
      </c>
      <c r="Q28" s="76">
        <f>'2. Métricas'!H9-'2. Métricas'!H114</f>
        <v>0</v>
      </c>
      <c r="R28" s="76">
        <f>'2. Métricas'!I9-'2. Métricas'!I114</f>
        <v>0</v>
      </c>
      <c r="S28" s="76">
        <f>'2. Métricas'!J9-'2. Métricas'!J114</f>
        <v>0</v>
      </c>
      <c r="T28" s="76">
        <f>'2. Métricas'!K9-'2. Métricas'!K114</f>
        <v>0</v>
      </c>
      <c r="U28" s="76">
        <f>'2. Métricas'!L9-'2. Métricas'!L114</f>
        <v>0</v>
      </c>
      <c r="V28" s="76">
        <f>'2. Métricas'!M9-'2. Métricas'!M114</f>
        <v>0</v>
      </c>
      <c r="W28" s="76">
        <f>'2. Métricas'!N9-'2. Métricas'!N114</f>
        <v>0</v>
      </c>
      <c r="X28" s="76">
        <f>'2. Métricas'!O9-'2. Métricas'!O114</f>
        <v>0</v>
      </c>
      <c r="Y28" s="76">
        <f>'2. Métricas'!P9-'2. Métricas'!P114</f>
        <v>0</v>
      </c>
      <c r="Z28" s="76">
        <f>'2. Métricas'!Q9-'2. Métricas'!Q114</f>
        <v>0</v>
      </c>
      <c r="AA28" s="76">
        <f>'2. Métricas'!R9-'2. Métricas'!R114</f>
        <v>0</v>
      </c>
      <c r="AB28" s="76">
        <f>'2. Métricas'!S9-'2. Métricas'!S114</f>
        <v>0</v>
      </c>
      <c r="AC28" s="76">
        <f>'2. Métricas'!T9-'2. Métricas'!T114</f>
        <v>0</v>
      </c>
      <c r="AD28" s="76">
        <f>'2. Métricas'!U9-'2. Métricas'!U114</f>
        <v>0</v>
      </c>
      <c r="AE28" s="76">
        <f>'2. Métricas'!V9-'2. Métricas'!V114</f>
        <v>0</v>
      </c>
      <c r="AF28" s="76">
        <f>'2. Métricas'!W9-'2. Métricas'!W114</f>
        <v>0</v>
      </c>
      <c r="AG28" s="76">
        <f>'2. Métricas'!X9-'2. Métricas'!X114</f>
        <v>0</v>
      </c>
      <c r="AH28" s="76">
        <f>'2. Métricas'!Y9-'2. Métricas'!Y114</f>
        <v>0</v>
      </c>
      <c r="AI28" s="76">
        <f>'2. Métricas'!Z9-'2. Métricas'!Z114</f>
        <v>0</v>
      </c>
      <c r="AJ28" s="76">
        <f>'2. Métricas'!AA9-'2. Métricas'!AA114</f>
        <v>0</v>
      </c>
      <c r="AK28" s="76">
        <f>'2. Métricas'!AB9-'2. Métricas'!AB114</f>
        <v>0</v>
      </c>
      <c r="AL28" s="76">
        <f>'2. Métricas'!AC9-'2. Métricas'!AC114</f>
        <v>0</v>
      </c>
      <c r="AM28" s="76">
        <f>'2. Métricas'!AD9-'2. Métricas'!AD114</f>
        <v>0</v>
      </c>
      <c r="AN28" s="76">
        <f>'2. Métricas'!AE9-'2. Métricas'!AE114</f>
        <v>0</v>
      </c>
      <c r="AO28" s="76">
        <f>'2. Métricas'!AF9-'2. Métricas'!AF114</f>
        <v>0</v>
      </c>
      <c r="AP28" s="76">
        <f>'2. Métricas'!AG9-'2. Métricas'!AG114</f>
        <v>0</v>
      </c>
    </row>
    <row r="29" spans="1:42" x14ac:dyDescent="0.25">
      <c r="A29" s="206"/>
      <c r="B29" s="99"/>
      <c r="C29" s="100" t="s">
        <v>81</v>
      </c>
      <c r="D29" s="101"/>
      <c r="E29" s="69" t="s">
        <v>77</v>
      </c>
      <c r="F29" s="96">
        <v>7</v>
      </c>
      <c r="G29" s="97">
        <v>5</v>
      </c>
      <c r="H29" s="72" t="s">
        <v>78</v>
      </c>
      <c r="I29" s="73">
        <v>7</v>
      </c>
      <c r="J29" s="74" t="s">
        <v>79</v>
      </c>
      <c r="K29" s="98">
        <v>5</v>
      </c>
      <c r="L29" s="76">
        <f>'2. Métricas'!C9-'2. Métricas'!C89</f>
        <v>0</v>
      </c>
      <c r="M29" s="76">
        <f>'2. Métricas'!D9-'2. Métricas'!D89</f>
        <v>30</v>
      </c>
      <c r="N29" s="76">
        <f>'2. Métricas'!E9-'2. Métricas'!E89</f>
        <v>0</v>
      </c>
      <c r="O29" s="76">
        <f>'2. Métricas'!F9-'2. Métricas'!F89</f>
        <v>0</v>
      </c>
      <c r="P29" s="76">
        <f>'2. Métricas'!G9-'2. Métricas'!G89</f>
        <v>0</v>
      </c>
      <c r="Q29" s="76">
        <f>'2. Métricas'!H9-'2. Métricas'!H89</f>
        <v>0</v>
      </c>
      <c r="R29" s="76">
        <f>'2. Métricas'!I9-'2. Métricas'!I89</f>
        <v>0</v>
      </c>
      <c r="S29" s="76">
        <f>'2. Métricas'!J9-'2. Métricas'!J89</f>
        <v>0</v>
      </c>
      <c r="T29" s="76">
        <f>'2. Métricas'!K9-'2. Métricas'!K89</f>
        <v>0</v>
      </c>
      <c r="U29" s="76">
        <f>'2. Métricas'!L9-'2. Métricas'!L89</f>
        <v>0</v>
      </c>
      <c r="V29" s="76">
        <f>'2. Métricas'!M9-'2. Métricas'!M89</f>
        <v>0</v>
      </c>
      <c r="W29" s="76">
        <f>'2. Métricas'!N9-'2. Métricas'!N89</f>
        <v>0</v>
      </c>
      <c r="X29" s="76">
        <f>'2. Métricas'!O9-'2. Métricas'!O89</f>
        <v>0</v>
      </c>
      <c r="Y29" s="76">
        <f>'2. Métricas'!P9-'2. Métricas'!P89</f>
        <v>0</v>
      </c>
      <c r="Z29" s="76">
        <f>'2. Métricas'!Q9-'2. Métricas'!Q89</f>
        <v>0</v>
      </c>
      <c r="AA29" s="76">
        <f>'2. Métricas'!R9-'2. Métricas'!R89</f>
        <v>0</v>
      </c>
      <c r="AB29" s="76">
        <f>'2. Métricas'!S9-'2. Métricas'!S89</f>
        <v>0</v>
      </c>
      <c r="AC29" s="76">
        <f>'2. Métricas'!T9-'2. Métricas'!T89</f>
        <v>0</v>
      </c>
      <c r="AD29" s="76">
        <f>'2. Métricas'!U9-'2. Métricas'!U89</f>
        <v>0</v>
      </c>
      <c r="AE29" s="76">
        <f>'2. Métricas'!V9-'2. Métricas'!V89</f>
        <v>0</v>
      </c>
      <c r="AF29" s="76">
        <f>'2. Métricas'!W9-'2. Métricas'!W89</f>
        <v>0</v>
      </c>
      <c r="AG29" s="76">
        <f>'2. Métricas'!X9-'2. Métricas'!X89</f>
        <v>0</v>
      </c>
      <c r="AH29" s="76">
        <f>'2. Métricas'!Y9-'2. Métricas'!Y89</f>
        <v>0</v>
      </c>
      <c r="AI29" s="76">
        <f>'2. Métricas'!Z9-'2. Métricas'!Z89</f>
        <v>0</v>
      </c>
      <c r="AJ29" s="76">
        <f>'2. Métricas'!AA9-'2. Métricas'!AA89</f>
        <v>0</v>
      </c>
      <c r="AK29" s="76">
        <f>'2. Métricas'!AB9-'2. Métricas'!AB89</f>
        <v>0</v>
      </c>
      <c r="AL29" s="76">
        <f>'2. Métricas'!AC9-'2. Métricas'!AC89</f>
        <v>0</v>
      </c>
      <c r="AM29" s="76">
        <f>'2. Métricas'!AD9-'2. Métricas'!AD89</f>
        <v>0</v>
      </c>
      <c r="AN29" s="76">
        <f>'2. Métricas'!AE9-'2. Métricas'!AE89</f>
        <v>0</v>
      </c>
      <c r="AO29" s="76">
        <f>'2. Métricas'!AF9-'2. Métricas'!AF89</f>
        <v>0</v>
      </c>
      <c r="AP29" s="76">
        <f>'2. Métricas'!AG9-'2. Métricas'!AG89</f>
        <v>0</v>
      </c>
    </row>
    <row r="30" spans="1:42" x14ac:dyDescent="0.25">
      <c r="A30" s="206"/>
      <c r="B30" s="99"/>
      <c r="C30" s="100" t="s">
        <v>82</v>
      </c>
      <c r="D30" s="101"/>
      <c r="E30" s="69" t="s">
        <v>77</v>
      </c>
      <c r="F30" s="96">
        <v>30</v>
      </c>
      <c r="G30" s="97">
        <v>23</v>
      </c>
      <c r="H30" s="72" t="s">
        <v>78</v>
      </c>
      <c r="I30" s="73">
        <v>30</v>
      </c>
      <c r="J30" s="74" t="s">
        <v>79</v>
      </c>
      <c r="K30" s="98">
        <v>23</v>
      </c>
      <c r="L30" s="76">
        <f>'2. Métricas'!C9-'2. Métricas'!C65</f>
        <v>41</v>
      </c>
      <c r="M30" s="76">
        <f>'2. Métricas'!D9-'2. Métricas'!D65</f>
        <v>69</v>
      </c>
      <c r="N30" s="76">
        <f>'2. Métricas'!E9-'2. Métricas'!E65</f>
        <v>108</v>
      </c>
      <c r="O30" s="76">
        <f>'2. Métricas'!F9-'2. Métricas'!F65</f>
        <v>0</v>
      </c>
      <c r="P30" s="76">
        <f>'2. Métricas'!G9-'2. Métricas'!G65</f>
        <v>0</v>
      </c>
      <c r="Q30" s="76">
        <f>'2. Métricas'!H9-'2. Métricas'!H65</f>
        <v>0</v>
      </c>
      <c r="R30" s="76">
        <f>'2. Métricas'!I9-'2. Métricas'!I65</f>
        <v>0</v>
      </c>
      <c r="S30" s="76">
        <f>'2. Métricas'!J9-'2. Métricas'!J65</f>
        <v>0</v>
      </c>
      <c r="T30" s="76">
        <f>'2. Métricas'!K9-'2. Métricas'!K65</f>
        <v>0</v>
      </c>
      <c r="U30" s="76">
        <f>'2. Métricas'!L9-'2. Métricas'!L65</f>
        <v>0</v>
      </c>
      <c r="V30" s="76">
        <f>'2. Métricas'!M9-'2. Métricas'!M65</f>
        <v>0</v>
      </c>
      <c r="W30" s="76">
        <f>'2. Métricas'!N9-'2. Métricas'!N65</f>
        <v>0</v>
      </c>
      <c r="X30" s="76">
        <f>'2. Métricas'!O9-'2. Métricas'!O65</f>
        <v>0</v>
      </c>
      <c r="Y30" s="76">
        <f>'2. Métricas'!P9-'2. Métricas'!P65</f>
        <v>0</v>
      </c>
      <c r="Z30" s="76">
        <f>'2. Métricas'!Q9-'2. Métricas'!Q65</f>
        <v>0</v>
      </c>
      <c r="AA30" s="76">
        <f>'2. Métricas'!R9-'2. Métricas'!R65</f>
        <v>0</v>
      </c>
      <c r="AB30" s="76">
        <f>'2. Métricas'!S9-'2. Métricas'!S65</f>
        <v>0</v>
      </c>
      <c r="AC30" s="76">
        <f>'2. Métricas'!T9-'2. Métricas'!T65</f>
        <v>0</v>
      </c>
      <c r="AD30" s="76">
        <f>'2. Métricas'!U9-'2. Métricas'!U65</f>
        <v>0</v>
      </c>
      <c r="AE30" s="76">
        <f>'2. Métricas'!V9-'2. Métricas'!V65</f>
        <v>0</v>
      </c>
      <c r="AF30" s="76">
        <f>'2. Métricas'!W9-'2. Métricas'!W65</f>
        <v>0</v>
      </c>
      <c r="AG30" s="76">
        <f>'2. Métricas'!X9-'2. Métricas'!X65</f>
        <v>0</v>
      </c>
      <c r="AH30" s="76">
        <f>'2. Métricas'!Y9-'2. Métricas'!Y65</f>
        <v>0</v>
      </c>
      <c r="AI30" s="76">
        <f>'2. Métricas'!Z9-'2. Métricas'!Z65</f>
        <v>0</v>
      </c>
      <c r="AJ30" s="76">
        <f>'2. Métricas'!AA9-'2. Métricas'!AA65</f>
        <v>0</v>
      </c>
      <c r="AK30" s="76">
        <f>'2. Métricas'!AB9-'2. Métricas'!AB65</f>
        <v>0</v>
      </c>
      <c r="AL30" s="76">
        <f>'2. Métricas'!AC9-'2. Métricas'!AC65</f>
        <v>0</v>
      </c>
      <c r="AM30" s="76">
        <f>'2. Métricas'!AD9-'2. Métricas'!AD65</f>
        <v>0</v>
      </c>
      <c r="AN30" s="76">
        <f>'2. Métricas'!AE9-'2. Métricas'!AE65</f>
        <v>0</v>
      </c>
      <c r="AO30" s="76">
        <f>'2. Métricas'!AF9-'2. Métricas'!AF65</f>
        <v>0</v>
      </c>
      <c r="AP30" s="76">
        <f>'2. Métricas'!AG9-'2. Métricas'!AG65</f>
        <v>0</v>
      </c>
    </row>
    <row r="31" spans="1:42" x14ac:dyDescent="0.25">
      <c r="A31" s="206"/>
      <c r="B31" s="99"/>
      <c r="C31" s="100" t="s">
        <v>83</v>
      </c>
      <c r="D31" s="101"/>
      <c r="E31" s="69" t="s">
        <v>77</v>
      </c>
      <c r="F31" s="96">
        <v>2</v>
      </c>
      <c r="G31" s="97">
        <v>1</v>
      </c>
      <c r="H31" s="72" t="s">
        <v>78</v>
      </c>
      <c r="I31" s="73">
        <v>2</v>
      </c>
      <c r="J31" s="74" t="s">
        <v>79</v>
      </c>
      <c r="K31" s="98">
        <v>1</v>
      </c>
      <c r="L31" s="76">
        <f>'2. Métricas'!C9-'2. Métricas'!C41</f>
        <v>41</v>
      </c>
      <c r="M31" s="76">
        <f>'2. Métricas'!D9-'2. Métricas'!D41</f>
        <v>69</v>
      </c>
      <c r="N31" s="76">
        <f>'2. Métricas'!E9-'2. Métricas'!E41</f>
        <v>108</v>
      </c>
      <c r="O31" s="76">
        <f>'2. Métricas'!F9-'2. Métricas'!F41</f>
        <v>0</v>
      </c>
      <c r="P31" s="76">
        <f>'2. Métricas'!G9-'2. Métricas'!G41</f>
        <v>0</v>
      </c>
      <c r="Q31" s="76">
        <f>'2. Métricas'!H9-'2. Métricas'!H41</f>
        <v>0</v>
      </c>
      <c r="R31" s="76">
        <f>'2. Métricas'!I9-'2. Métricas'!I41</f>
        <v>0</v>
      </c>
      <c r="S31" s="76">
        <f>'2. Métricas'!J9-'2. Métricas'!J41</f>
        <v>0</v>
      </c>
      <c r="T31" s="76">
        <f>'2. Métricas'!K9-'2. Métricas'!K41</f>
        <v>0</v>
      </c>
      <c r="U31" s="76">
        <f>'2. Métricas'!L9-'2. Métricas'!L41</f>
        <v>0</v>
      </c>
      <c r="V31" s="76">
        <f>'2. Métricas'!M9-'2. Métricas'!M41</f>
        <v>0</v>
      </c>
      <c r="W31" s="76">
        <f>'2. Métricas'!N9-'2. Métricas'!N41</f>
        <v>0</v>
      </c>
      <c r="X31" s="76">
        <f>'2. Métricas'!O9-'2. Métricas'!O41</f>
        <v>0</v>
      </c>
      <c r="Y31" s="76">
        <f>'2. Métricas'!P9-'2. Métricas'!P41</f>
        <v>0</v>
      </c>
      <c r="Z31" s="76">
        <f>'2. Métricas'!Q9-'2. Métricas'!Q41</f>
        <v>0</v>
      </c>
      <c r="AA31" s="76">
        <f>'2. Métricas'!R9-'2. Métricas'!R41</f>
        <v>0</v>
      </c>
      <c r="AB31" s="76">
        <f>'2. Métricas'!S9-'2. Métricas'!S41</f>
        <v>0</v>
      </c>
      <c r="AC31" s="76">
        <f>'2. Métricas'!T9-'2. Métricas'!T41</f>
        <v>0</v>
      </c>
      <c r="AD31" s="76">
        <f>'2. Métricas'!U9-'2. Métricas'!U41</f>
        <v>0</v>
      </c>
      <c r="AE31" s="76">
        <f>'2. Métricas'!V9-'2. Métricas'!V41</f>
        <v>0</v>
      </c>
      <c r="AF31" s="76">
        <f>'2. Métricas'!W9-'2. Métricas'!W41</f>
        <v>0</v>
      </c>
      <c r="AG31" s="76">
        <f>'2. Métricas'!X9-'2. Métricas'!X41</f>
        <v>0</v>
      </c>
      <c r="AH31" s="76">
        <f>'2. Métricas'!Y9-'2. Métricas'!Y41</f>
        <v>0</v>
      </c>
      <c r="AI31" s="76">
        <f>'2. Métricas'!Z9-'2. Métricas'!Z41</f>
        <v>0</v>
      </c>
      <c r="AJ31" s="76">
        <f>'2. Métricas'!AA9-'2. Métricas'!AA41</f>
        <v>0</v>
      </c>
      <c r="AK31" s="76">
        <f>'2. Métricas'!AB9-'2. Métricas'!AB41</f>
        <v>0</v>
      </c>
      <c r="AL31" s="76">
        <f>'2. Métricas'!AC9-'2. Métricas'!AC41</f>
        <v>0</v>
      </c>
      <c r="AM31" s="76">
        <f>'2. Métricas'!AD9-'2. Métricas'!AD41</f>
        <v>0</v>
      </c>
      <c r="AN31" s="76">
        <f>'2. Métricas'!AE9-'2. Métricas'!AE41</f>
        <v>0</v>
      </c>
      <c r="AO31" s="76">
        <f>'2. Métricas'!AF9-'2. Métricas'!AF41</f>
        <v>0</v>
      </c>
      <c r="AP31" s="76">
        <f>'2. Métricas'!AG9-'2. Métricas'!AG41</f>
        <v>0</v>
      </c>
    </row>
    <row r="32" spans="1:42" ht="45" x14ac:dyDescent="0.25">
      <c r="A32" s="206"/>
      <c r="B32" s="93">
        <v>7</v>
      </c>
      <c r="C32" s="94" t="s">
        <v>95</v>
      </c>
      <c r="D32" s="95" t="s">
        <v>96</v>
      </c>
      <c r="E32" s="69" t="s">
        <v>77</v>
      </c>
      <c r="F32" s="82">
        <v>45</v>
      </c>
      <c r="G32" s="97">
        <v>30</v>
      </c>
      <c r="H32" s="72" t="s">
        <v>78</v>
      </c>
      <c r="I32" s="73">
        <v>45</v>
      </c>
      <c r="J32" s="74" t="s">
        <v>79</v>
      </c>
      <c r="K32" s="98">
        <v>30</v>
      </c>
      <c r="L32" s="76">
        <f>'2. Métricas'!C10-'2. Métricas'!C9</f>
        <v>15</v>
      </c>
      <c r="M32" s="76">
        <f>'2. Métricas'!D10-'2. Métricas'!D9</f>
        <v>95</v>
      </c>
      <c r="N32" s="76">
        <f>'2. Métricas'!E10-'2. Métricas'!E9</f>
        <v>62</v>
      </c>
      <c r="O32" s="76">
        <f>'2. Métricas'!F10-'2. Métricas'!F9</f>
        <v>0</v>
      </c>
      <c r="P32" s="76">
        <f>'2. Métricas'!G10-'2. Métricas'!G9</f>
        <v>0</v>
      </c>
      <c r="Q32" s="76">
        <f>'2. Métricas'!H10-'2. Métricas'!H9</f>
        <v>0</v>
      </c>
      <c r="R32" s="76">
        <f>'2. Métricas'!I10-'2. Métricas'!I9</f>
        <v>0</v>
      </c>
      <c r="S32" s="76">
        <f>'2. Métricas'!J10-'2. Métricas'!J9</f>
        <v>0</v>
      </c>
      <c r="T32" s="76">
        <f>'2. Métricas'!K10-'2. Métricas'!K9</f>
        <v>0</v>
      </c>
      <c r="U32" s="76">
        <f>'2. Métricas'!L10-'2. Métricas'!L9</f>
        <v>0</v>
      </c>
      <c r="V32" s="76">
        <f>'2. Métricas'!M10-'2. Métricas'!M9</f>
        <v>0</v>
      </c>
      <c r="W32" s="76">
        <f>'2. Métricas'!N10-'2. Métricas'!N9</f>
        <v>0</v>
      </c>
      <c r="X32" s="76">
        <f>'2. Métricas'!O10-'2. Métricas'!O9</f>
        <v>0</v>
      </c>
      <c r="Y32" s="76">
        <f>'2. Métricas'!P10-'2. Métricas'!P9</f>
        <v>0</v>
      </c>
      <c r="Z32" s="76">
        <f>'2. Métricas'!Q10-'2. Métricas'!Q9</f>
        <v>0</v>
      </c>
      <c r="AA32" s="76">
        <f>'2. Métricas'!R10-'2. Métricas'!R9</f>
        <v>0</v>
      </c>
      <c r="AB32" s="76">
        <f>'2. Métricas'!S10-'2. Métricas'!S9</f>
        <v>0</v>
      </c>
      <c r="AC32" s="76">
        <f>'2. Métricas'!T10-'2. Métricas'!T9</f>
        <v>0</v>
      </c>
      <c r="AD32" s="76">
        <f>'2. Métricas'!U10-'2. Métricas'!U9</f>
        <v>0</v>
      </c>
      <c r="AE32" s="76">
        <f>'2. Métricas'!V10-'2. Métricas'!V9</f>
        <v>0</v>
      </c>
      <c r="AF32" s="76">
        <f>'2. Métricas'!W10-'2. Métricas'!W9</f>
        <v>0</v>
      </c>
      <c r="AG32" s="76">
        <f>'2. Métricas'!X10-'2. Métricas'!X9</f>
        <v>0</v>
      </c>
      <c r="AH32" s="76">
        <f>'2. Métricas'!Y10-'2. Métricas'!Y9</f>
        <v>0</v>
      </c>
      <c r="AI32" s="76">
        <f>'2. Métricas'!Z10-'2. Métricas'!Z9</f>
        <v>0</v>
      </c>
      <c r="AJ32" s="76">
        <f>'2. Métricas'!AA10-'2. Métricas'!AA9</f>
        <v>0</v>
      </c>
      <c r="AK32" s="76">
        <f>'2. Métricas'!AB10-'2. Métricas'!AB9</f>
        <v>0</v>
      </c>
      <c r="AL32" s="76">
        <f>'2. Métricas'!AC10-'2. Métricas'!AC9</f>
        <v>0</v>
      </c>
      <c r="AM32" s="76">
        <f>'2. Métricas'!AD10-'2. Métricas'!AD9</f>
        <v>0</v>
      </c>
      <c r="AN32" s="76">
        <f>'2. Métricas'!AE10-'2. Métricas'!AE9</f>
        <v>0</v>
      </c>
      <c r="AO32" s="76">
        <f>'2. Métricas'!AF10-'2. Métricas'!AF9</f>
        <v>0</v>
      </c>
      <c r="AP32" s="76">
        <f>'2. Métricas'!AG10-'2. Métricas'!AG9</f>
        <v>0</v>
      </c>
    </row>
    <row r="33" spans="1:42" ht="45.75" customHeight="1" x14ac:dyDescent="0.25">
      <c r="A33" s="206"/>
      <c r="B33" s="93">
        <v>8</v>
      </c>
      <c r="C33" s="94" t="s">
        <v>97</v>
      </c>
      <c r="D33" s="95" t="s">
        <v>98</v>
      </c>
      <c r="E33" s="69" t="s">
        <v>77</v>
      </c>
      <c r="F33" s="96">
        <v>15</v>
      </c>
      <c r="G33" s="97">
        <v>10</v>
      </c>
      <c r="H33" s="72" t="s">
        <v>78</v>
      </c>
      <c r="I33" s="73">
        <v>15</v>
      </c>
      <c r="J33" s="74" t="s">
        <v>79</v>
      </c>
      <c r="K33" s="98">
        <v>10</v>
      </c>
      <c r="L33" s="76">
        <f>IFERROR('2. Métricas'!C9-'2. Métricas'!C12,0)</f>
        <v>80</v>
      </c>
      <c r="M33" s="76">
        <f>IFERROR('2. Métricas'!D9-'2. Métricas'!D12,0)</f>
        <v>13</v>
      </c>
      <c r="N33" s="76">
        <f>IFERROR('2. Métricas'!E9-'2. Métricas'!E12,0)</f>
        <v>24</v>
      </c>
      <c r="O33" s="76">
        <f>IFERROR('2. Métricas'!F9-'2. Métricas'!F12,0)</f>
        <v>0</v>
      </c>
      <c r="P33" s="76">
        <f>IFERROR('2. Métricas'!G9-'2. Métricas'!G12,0)</f>
        <v>0</v>
      </c>
      <c r="Q33" s="76">
        <f>IFERROR('2. Métricas'!H9-'2. Métricas'!H12,0)</f>
        <v>0</v>
      </c>
      <c r="R33" s="76">
        <f>IFERROR('2. Métricas'!I9-'2. Métricas'!I12,0)</f>
        <v>0</v>
      </c>
      <c r="S33" s="76">
        <f>IFERROR('2. Métricas'!J9-'2. Métricas'!J12,0)</f>
        <v>0</v>
      </c>
      <c r="T33" s="76">
        <f>IFERROR('2. Métricas'!K9-'2. Métricas'!K12,0)</f>
        <v>0</v>
      </c>
      <c r="U33" s="76">
        <f>IFERROR('2. Métricas'!L9-'2. Métricas'!L12,0)</f>
        <v>0</v>
      </c>
      <c r="V33" s="76">
        <f>IFERROR('2. Métricas'!M9-'2. Métricas'!M12,0)</f>
        <v>0</v>
      </c>
      <c r="W33" s="76">
        <f>IFERROR('2. Métricas'!N9-'2. Métricas'!N12,0)</f>
        <v>0</v>
      </c>
      <c r="X33" s="76">
        <f>IFERROR('2. Métricas'!O9-'2. Métricas'!O12,0)</f>
        <v>0</v>
      </c>
      <c r="Y33" s="76">
        <f>IFERROR('2. Métricas'!P9-'2. Métricas'!P12,0)</f>
        <v>0</v>
      </c>
      <c r="Z33" s="76">
        <f>IFERROR('2. Métricas'!Q9-'2. Métricas'!Q12,0)</f>
        <v>0</v>
      </c>
      <c r="AA33" s="76">
        <f>IFERROR('2. Métricas'!R9-'2. Métricas'!R12,0)</f>
        <v>0</v>
      </c>
      <c r="AB33" s="76">
        <f>IFERROR('2. Métricas'!S9-'2. Métricas'!S12,0)</f>
        <v>0</v>
      </c>
      <c r="AC33" s="76">
        <f>IFERROR('2. Métricas'!T9-'2. Métricas'!T12,0)</f>
        <v>0</v>
      </c>
      <c r="AD33" s="76">
        <f>IFERROR('2. Métricas'!U9-'2. Métricas'!U12,0)</f>
        <v>0</v>
      </c>
      <c r="AE33" s="76">
        <f>IFERROR('2. Métricas'!V9-'2. Métricas'!V12,0)</f>
        <v>0</v>
      </c>
      <c r="AF33" s="76">
        <f>IFERROR('2. Métricas'!W9-'2. Métricas'!W12,0)</f>
        <v>0</v>
      </c>
      <c r="AG33" s="76">
        <f>IFERROR('2. Métricas'!X9-'2. Métricas'!X12,0)</f>
        <v>0</v>
      </c>
      <c r="AH33" s="76">
        <f>IFERROR('2. Métricas'!Y9-'2. Métricas'!Y12,0)</f>
        <v>0</v>
      </c>
      <c r="AI33" s="76">
        <f>IFERROR('2. Métricas'!Z9-'2. Métricas'!Z12,0)</f>
        <v>0</v>
      </c>
      <c r="AJ33" s="76">
        <f>IFERROR('2. Métricas'!AA9-'2. Métricas'!AA12,0)</f>
        <v>0</v>
      </c>
      <c r="AK33" s="76">
        <f>IFERROR('2. Métricas'!AB9-'2. Métricas'!AB12,0)</f>
        <v>0</v>
      </c>
      <c r="AL33" s="76">
        <f>IFERROR('2. Métricas'!AC9-'2. Métricas'!AC12,0)</f>
        <v>0</v>
      </c>
      <c r="AM33" s="76">
        <f>IFERROR('2. Métricas'!AD9-'2. Métricas'!AD12,0)</f>
        <v>0</v>
      </c>
      <c r="AN33" s="76">
        <f>IFERROR('2. Métricas'!AE9-'2. Métricas'!AE12,0)</f>
        <v>0</v>
      </c>
      <c r="AO33" s="76">
        <f>IFERROR('2. Métricas'!AF9-'2. Métricas'!AF12,0)</f>
        <v>0</v>
      </c>
      <c r="AP33" s="76">
        <f>IFERROR('2. Métricas'!AG9-'2. Métricas'!AG12,0)</f>
        <v>0</v>
      </c>
    </row>
    <row r="34" spans="1:42" ht="42" customHeight="1" x14ac:dyDescent="0.25">
      <c r="A34" s="207" t="s">
        <v>99</v>
      </c>
      <c r="B34" s="102">
        <v>9</v>
      </c>
      <c r="C34" s="103" t="s">
        <v>100</v>
      </c>
      <c r="D34" s="104" t="s">
        <v>101</v>
      </c>
      <c r="E34" s="85" t="s">
        <v>79</v>
      </c>
      <c r="F34" s="105">
        <v>0.43</v>
      </c>
      <c r="G34" s="106">
        <v>0.43</v>
      </c>
      <c r="H34" s="72" t="s">
        <v>78</v>
      </c>
      <c r="I34" s="89">
        <v>0.47</v>
      </c>
      <c r="J34" s="86" t="s">
        <v>77</v>
      </c>
      <c r="K34" s="90">
        <v>0.47</v>
      </c>
      <c r="L34" s="91">
        <f>IFERROR('2. Métricas'!C15/'2. Métricas'!C14,0)</f>
        <v>0.2978723404255319</v>
      </c>
      <c r="M34" s="91">
        <f>IFERROR('2. Métricas'!D15/'2. Métricas'!D14,0)</f>
        <v>0.41666666666666669</v>
      </c>
      <c r="N34" s="91">
        <f>IFERROR('2. Métricas'!E15/'2. Métricas'!E14,0)</f>
        <v>0.56666666666666665</v>
      </c>
      <c r="O34" s="91">
        <f>IFERROR('2. Métricas'!F15/'2. Métricas'!F14,0)</f>
        <v>0</v>
      </c>
      <c r="P34" s="91">
        <f>IFERROR('2. Métricas'!G15/'2. Métricas'!G14,0)</f>
        <v>0</v>
      </c>
      <c r="Q34" s="91">
        <f>IFERROR('2. Métricas'!H15/'2. Métricas'!H14,0)</f>
        <v>0</v>
      </c>
      <c r="R34" s="91">
        <f>IFERROR('2. Métricas'!I15/'2. Métricas'!I14,0)</f>
        <v>0</v>
      </c>
      <c r="S34" s="91">
        <f>IFERROR('2. Métricas'!J15/'2. Métricas'!J14,0)</f>
        <v>0</v>
      </c>
      <c r="T34" s="91">
        <f>IFERROR('2. Métricas'!K15/'2. Métricas'!K14,0)</f>
        <v>0</v>
      </c>
      <c r="U34" s="91">
        <f>IFERROR('2. Métricas'!L15/'2. Métricas'!L14,0)</f>
        <v>0</v>
      </c>
      <c r="V34" s="91">
        <f>IFERROR('2. Métricas'!M15/'2. Métricas'!M14,0)</f>
        <v>0</v>
      </c>
      <c r="W34" s="91">
        <f>IFERROR('2. Métricas'!N15/'2. Métricas'!N14,0)</f>
        <v>0</v>
      </c>
      <c r="X34" s="91">
        <f>IFERROR('2. Métricas'!O15/'2. Métricas'!O14,0)</f>
        <v>0</v>
      </c>
      <c r="Y34" s="91">
        <f>IFERROR('2. Métricas'!P15/'2. Métricas'!P14,0)</f>
        <v>0</v>
      </c>
      <c r="Z34" s="91">
        <f>IFERROR('2. Métricas'!Q15/'2. Métricas'!Q14,0)</f>
        <v>0</v>
      </c>
      <c r="AA34" s="91">
        <f>IFERROR('2. Métricas'!R15/'2. Métricas'!R14,0)</f>
        <v>0</v>
      </c>
      <c r="AB34" s="91">
        <f>IFERROR('2. Métricas'!S15/'2. Métricas'!S14,0)</f>
        <v>0</v>
      </c>
      <c r="AC34" s="91">
        <f>IFERROR('2. Métricas'!T15/'2. Métricas'!T14,0)</f>
        <v>0</v>
      </c>
      <c r="AD34" s="91">
        <f>IFERROR('2. Métricas'!U15/'2. Métricas'!U14,0)</f>
        <v>0</v>
      </c>
      <c r="AE34" s="91">
        <f>IFERROR('2. Métricas'!V15/'2. Métricas'!V14,0)</f>
        <v>0</v>
      </c>
      <c r="AF34" s="91">
        <f>IFERROR('2. Métricas'!W15/'2. Métricas'!W14,0)</f>
        <v>0</v>
      </c>
      <c r="AG34" s="91">
        <f>IFERROR('2. Métricas'!X15/'2. Métricas'!X14,0)</f>
        <v>0</v>
      </c>
      <c r="AH34" s="91">
        <f>IFERROR('2. Métricas'!Y15/'2. Métricas'!Y14,0)</f>
        <v>0</v>
      </c>
      <c r="AI34" s="91">
        <f>IFERROR('2. Métricas'!Z15/'2. Métricas'!Z14,0)</f>
        <v>0</v>
      </c>
      <c r="AJ34" s="91">
        <f>IFERROR('2. Métricas'!AA15/'2. Métricas'!AA14,0)</f>
        <v>0</v>
      </c>
      <c r="AK34" s="91">
        <f>IFERROR('2. Métricas'!AB15/'2. Métricas'!AB14,0)</f>
        <v>0</v>
      </c>
      <c r="AL34" s="91">
        <f>IFERROR('2. Métricas'!AC15/'2. Métricas'!AC14,0)</f>
        <v>0</v>
      </c>
      <c r="AM34" s="91">
        <f>IFERROR('2. Métricas'!AD15/'2. Métricas'!AD14,0)</f>
        <v>0</v>
      </c>
      <c r="AN34" s="91">
        <f>IFERROR('2. Métricas'!AE15/'2. Métricas'!AE14,0)</f>
        <v>0</v>
      </c>
      <c r="AO34" s="91">
        <f>IFERROR('2. Métricas'!AF15/'2. Métricas'!AF14,0)</f>
        <v>0</v>
      </c>
      <c r="AP34" s="91">
        <f>IFERROR('2. Métricas'!AG15/'2. Métricas'!AG14,0)</f>
        <v>0</v>
      </c>
    </row>
    <row r="35" spans="1:42" ht="22.5" x14ac:dyDescent="0.25">
      <c r="A35" s="207"/>
      <c r="B35" s="102">
        <v>10</v>
      </c>
      <c r="C35" s="107" t="s">
        <v>102</v>
      </c>
      <c r="D35" s="107" t="s">
        <v>103</v>
      </c>
      <c r="E35" s="69" t="s">
        <v>77</v>
      </c>
      <c r="F35" s="108">
        <v>60</v>
      </c>
      <c r="G35" s="109">
        <v>0</v>
      </c>
      <c r="H35" s="72" t="s">
        <v>78</v>
      </c>
      <c r="I35" s="110">
        <v>60</v>
      </c>
      <c r="J35" s="74" t="s">
        <v>79</v>
      </c>
      <c r="K35" s="111">
        <v>0</v>
      </c>
      <c r="L35" s="76">
        <f t="shared" ref="L35:AP35" si="5">SUM(L36:L39)</f>
        <v>29</v>
      </c>
      <c r="M35" s="76">
        <f t="shared" si="5"/>
        <v>31</v>
      </c>
      <c r="N35" s="76">
        <f t="shared" si="5"/>
        <v>34</v>
      </c>
      <c r="O35" s="76">
        <f t="shared" si="5"/>
        <v>0</v>
      </c>
      <c r="P35" s="76">
        <f t="shared" si="5"/>
        <v>0</v>
      </c>
      <c r="Q35" s="76">
        <f t="shared" si="5"/>
        <v>0</v>
      </c>
      <c r="R35" s="76">
        <f t="shared" si="5"/>
        <v>0</v>
      </c>
      <c r="S35" s="76">
        <f t="shared" si="5"/>
        <v>0</v>
      </c>
      <c r="T35" s="76">
        <f t="shared" si="5"/>
        <v>0</v>
      </c>
      <c r="U35" s="76">
        <f t="shared" si="5"/>
        <v>0</v>
      </c>
      <c r="V35" s="76">
        <f t="shared" si="5"/>
        <v>0</v>
      </c>
      <c r="W35" s="76">
        <f t="shared" si="5"/>
        <v>0</v>
      </c>
      <c r="X35" s="76">
        <f t="shared" si="5"/>
        <v>0</v>
      </c>
      <c r="Y35" s="76">
        <f t="shared" si="5"/>
        <v>0</v>
      </c>
      <c r="Z35" s="76">
        <f t="shared" si="5"/>
        <v>0</v>
      </c>
      <c r="AA35" s="76">
        <f t="shared" si="5"/>
        <v>0</v>
      </c>
      <c r="AB35" s="76">
        <f t="shared" si="5"/>
        <v>0</v>
      </c>
      <c r="AC35" s="76">
        <f t="shared" si="5"/>
        <v>0</v>
      </c>
      <c r="AD35" s="76">
        <f t="shared" si="5"/>
        <v>0</v>
      </c>
      <c r="AE35" s="76">
        <f t="shared" si="5"/>
        <v>0</v>
      </c>
      <c r="AF35" s="76">
        <f t="shared" si="5"/>
        <v>0</v>
      </c>
      <c r="AG35" s="76">
        <f t="shared" si="5"/>
        <v>0</v>
      </c>
      <c r="AH35" s="76">
        <f t="shared" si="5"/>
        <v>0</v>
      </c>
      <c r="AI35" s="76">
        <f t="shared" si="5"/>
        <v>0</v>
      </c>
      <c r="AJ35" s="76">
        <f t="shared" si="5"/>
        <v>0</v>
      </c>
      <c r="AK35" s="76">
        <f t="shared" si="5"/>
        <v>0</v>
      </c>
      <c r="AL35" s="76">
        <f t="shared" si="5"/>
        <v>0</v>
      </c>
      <c r="AM35" s="76">
        <f t="shared" si="5"/>
        <v>0</v>
      </c>
      <c r="AN35" s="76">
        <f t="shared" si="5"/>
        <v>0</v>
      </c>
      <c r="AO35" s="76">
        <f t="shared" si="5"/>
        <v>0</v>
      </c>
      <c r="AP35" s="76">
        <f t="shared" si="5"/>
        <v>0</v>
      </c>
    </row>
    <row r="36" spans="1:42" x14ac:dyDescent="0.25">
      <c r="A36" s="207"/>
      <c r="B36" s="112"/>
      <c r="C36" s="208"/>
      <c r="D36" s="113" t="s">
        <v>80</v>
      </c>
      <c r="E36" s="69" t="s">
        <v>77</v>
      </c>
      <c r="F36" s="108">
        <v>15</v>
      </c>
      <c r="G36" s="109">
        <v>0</v>
      </c>
      <c r="H36" s="72" t="s">
        <v>78</v>
      </c>
      <c r="I36" s="110">
        <v>15</v>
      </c>
      <c r="J36" s="74" t="s">
        <v>79</v>
      </c>
      <c r="K36" s="111">
        <v>0</v>
      </c>
      <c r="L36" s="76">
        <f>'2. Métricas'!C115</f>
        <v>21</v>
      </c>
      <c r="M36" s="76">
        <f>'2. Métricas'!D115</f>
        <v>21</v>
      </c>
      <c r="N36" s="76">
        <f>'2. Métricas'!E115</f>
        <v>9</v>
      </c>
      <c r="O36" s="76">
        <f>'2. Métricas'!F115</f>
        <v>0</v>
      </c>
      <c r="P36" s="76">
        <f>'2. Métricas'!G115</f>
        <v>0</v>
      </c>
      <c r="Q36" s="76">
        <f>'2. Métricas'!H115</f>
        <v>0</v>
      </c>
      <c r="R36" s="76">
        <f>'2. Métricas'!I115</f>
        <v>0</v>
      </c>
      <c r="S36" s="76">
        <f>'2. Métricas'!J115</f>
        <v>0</v>
      </c>
      <c r="T36" s="76">
        <f>'2. Métricas'!K115</f>
        <v>0</v>
      </c>
      <c r="U36" s="76">
        <f>'2. Métricas'!L115</f>
        <v>0</v>
      </c>
      <c r="V36" s="76">
        <f>'2. Métricas'!M115</f>
        <v>0</v>
      </c>
      <c r="W36" s="76">
        <f>'2. Métricas'!N115</f>
        <v>0</v>
      </c>
      <c r="X36" s="76">
        <f>'2. Métricas'!O115</f>
        <v>0</v>
      </c>
      <c r="Y36" s="76">
        <f>'2. Métricas'!P115</f>
        <v>0</v>
      </c>
      <c r="Z36" s="76">
        <f>'2. Métricas'!Q115</f>
        <v>0</v>
      </c>
      <c r="AA36" s="76">
        <f>'2. Métricas'!R115</f>
        <v>0</v>
      </c>
      <c r="AB36" s="76">
        <f>'2. Métricas'!S115</f>
        <v>0</v>
      </c>
      <c r="AC36" s="76">
        <f>'2. Métricas'!T115</f>
        <v>0</v>
      </c>
      <c r="AD36" s="76">
        <f>'2. Métricas'!U115</f>
        <v>0</v>
      </c>
      <c r="AE36" s="76">
        <f>'2. Métricas'!V115</f>
        <v>0</v>
      </c>
      <c r="AF36" s="76">
        <f>'2. Métricas'!W115</f>
        <v>0</v>
      </c>
      <c r="AG36" s="76">
        <f>'2. Métricas'!X115</f>
        <v>0</v>
      </c>
      <c r="AH36" s="76">
        <f>'2. Métricas'!Y115</f>
        <v>0</v>
      </c>
      <c r="AI36" s="76">
        <f>'2. Métricas'!Z115</f>
        <v>0</v>
      </c>
      <c r="AJ36" s="76">
        <f>'2. Métricas'!AA115</f>
        <v>0</v>
      </c>
      <c r="AK36" s="76">
        <f>'2. Métricas'!AB115</f>
        <v>0</v>
      </c>
      <c r="AL36" s="76">
        <f>'2. Métricas'!AC115</f>
        <v>0</v>
      </c>
      <c r="AM36" s="76">
        <f>'2. Métricas'!AD115</f>
        <v>0</v>
      </c>
      <c r="AN36" s="76">
        <f>'2. Métricas'!AE115</f>
        <v>0</v>
      </c>
      <c r="AO36" s="76">
        <f>'2. Métricas'!AF115</f>
        <v>0</v>
      </c>
      <c r="AP36" s="76">
        <f>'2. Métricas'!AG115</f>
        <v>0</v>
      </c>
    </row>
    <row r="37" spans="1:42" x14ac:dyDescent="0.25">
      <c r="A37" s="207"/>
      <c r="B37" s="112"/>
      <c r="C37" s="208"/>
      <c r="D37" s="113" t="s">
        <v>81</v>
      </c>
      <c r="E37" s="69" t="s">
        <v>77</v>
      </c>
      <c r="F37" s="108">
        <v>15</v>
      </c>
      <c r="G37" s="109">
        <v>0</v>
      </c>
      <c r="H37" s="72" t="s">
        <v>78</v>
      </c>
      <c r="I37" s="110">
        <v>15</v>
      </c>
      <c r="J37" s="74" t="s">
        <v>79</v>
      </c>
      <c r="K37" s="111">
        <v>0</v>
      </c>
      <c r="L37" s="76">
        <f>'2. Métricas'!C90</f>
        <v>2</v>
      </c>
      <c r="M37" s="76">
        <f>'2. Métricas'!D90</f>
        <v>10</v>
      </c>
      <c r="N37" s="76">
        <f>'2. Métricas'!E90</f>
        <v>8</v>
      </c>
      <c r="O37" s="76">
        <f>'2. Métricas'!F90</f>
        <v>0</v>
      </c>
      <c r="P37" s="76">
        <f>'2. Métricas'!G90</f>
        <v>0</v>
      </c>
      <c r="Q37" s="76">
        <f>'2. Métricas'!H90</f>
        <v>0</v>
      </c>
      <c r="R37" s="76">
        <f>'2. Métricas'!I90</f>
        <v>0</v>
      </c>
      <c r="S37" s="76">
        <f>'2. Métricas'!J90</f>
        <v>0</v>
      </c>
      <c r="T37" s="76">
        <f>'2. Métricas'!K90</f>
        <v>0</v>
      </c>
      <c r="U37" s="76">
        <f>'2. Métricas'!L90</f>
        <v>0</v>
      </c>
      <c r="V37" s="76">
        <f>'2. Métricas'!M90</f>
        <v>0</v>
      </c>
      <c r="W37" s="76">
        <f>'2. Métricas'!N90</f>
        <v>0</v>
      </c>
      <c r="X37" s="76">
        <f>'2. Métricas'!O90</f>
        <v>0</v>
      </c>
      <c r="Y37" s="76">
        <f>'2. Métricas'!P90</f>
        <v>0</v>
      </c>
      <c r="Z37" s="76">
        <f>'2. Métricas'!Q90</f>
        <v>0</v>
      </c>
      <c r="AA37" s="76">
        <f>'2. Métricas'!R90</f>
        <v>0</v>
      </c>
      <c r="AB37" s="76">
        <f>'2. Métricas'!S90</f>
        <v>0</v>
      </c>
      <c r="AC37" s="76">
        <f>'2. Métricas'!T90</f>
        <v>0</v>
      </c>
      <c r="AD37" s="76">
        <f>'2. Métricas'!U90</f>
        <v>0</v>
      </c>
      <c r="AE37" s="76">
        <f>'2. Métricas'!V90</f>
        <v>0</v>
      </c>
      <c r="AF37" s="76">
        <f>'2. Métricas'!W90</f>
        <v>0</v>
      </c>
      <c r="AG37" s="76">
        <f>'2. Métricas'!X90</f>
        <v>0</v>
      </c>
      <c r="AH37" s="76">
        <f>'2. Métricas'!Y90</f>
        <v>0</v>
      </c>
      <c r="AI37" s="76">
        <f>'2. Métricas'!Z90</f>
        <v>0</v>
      </c>
      <c r="AJ37" s="76">
        <f>'2. Métricas'!AA90</f>
        <v>0</v>
      </c>
      <c r="AK37" s="76">
        <f>'2. Métricas'!AB90</f>
        <v>0</v>
      </c>
      <c r="AL37" s="76">
        <f>'2. Métricas'!AC90</f>
        <v>0</v>
      </c>
      <c r="AM37" s="76">
        <f>'2. Métricas'!AD90</f>
        <v>0</v>
      </c>
      <c r="AN37" s="76">
        <f>'2. Métricas'!AE90</f>
        <v>0</v>
      </c>
      <c r="AO37" s="76">
        <f>'2. Métricas'!AF90</f>
        <v>0</v>
      </c>
      <c r="AP37" s="76">
        <f>'2. Métricas'!AG90</f>
        <v>0</v>
      </c>
    </row>
    <row r="38" spans="1:42" x14ac:dyDescent="0.25">
      <c r="A38" s="207"/>
      <c r="B38" s="112"/>
      <c r="C38" s="208"/>
      <c r="D38" s="113" t="s">
        <v>82</v>
      </c>
      <c r="E38" s="69" t="s">
        <v>77</v>
      </c>
      <c r="F38" s="108">
        <v>15</v>
      </c>
      <c r="G38" s="109">
        <v>0</v>
      </c>
      <c r="H38" s="72" t="s">
        <v>78</v>
      </c>
      <c r="I38" s="110">
        <v>15</v>
      </c>
      <c r="J38" s="74" t="s">
        <v>79</v>
      </c>
      <c r="K38" s="111">
        <v>0</v>
      </c>
      <c r="L38" s="76">
        <f>'2. Métricas'!C66</f>
        <v>4</v>
      </c>
      <c r="M38" s="76">
        <f>'2. Métricas'!D66</f>
        <v>0</v>
      </c>
      <c r="N38" s="76">
        <f>'2. Métricas'!E66</f>
        <v>14</v>
      </c>
      <c r="O38" s="76">
        <f>'2. Métricas'!F66</f>
        <v>0</v>
      </c>
      <c r="P38" s="76">
        <f>'2. Métricas'!G66</f>
        <v>0</v>
      </c>
      <c r="Q38" s="76">
        <f>'2. Métricas'!H66</f>
        <v>0</v>
      </c>
      <c r="R38" s="76">
        <f>'2. Métricas'!I66</f>
        <v>0</v>
      </c>
      <c r="S38" s="76">
        <f>'2. Métricas'!J66</f>
        <v>0</v>
      </c>
      <c r="T38" s="76">
        <f>'2. Métricas'!K66</f>
        <v>0</v>
      </c>
      <c r="U38" s="76">
        <f>'2. Métricas'!L66</f>
        <v>0</v>
      </c>
      <c r="V38" s="76">
        <f>'2. Métricas'!M66</f>
        <v>0</v>
      </c>
      <c r="W38" s="76">
        <f>'2. Métricas'!N66</f>
        <v>0</v>
      </c>
      <c r="X38" s="76">
        <f>'2. Métricas'!O66</f>
        <v>0</v>
      </c>
      <c r="Y38" s="76">
        <f>'2. Métricas'!P66</f>
        <v>0</v>
      </c>
      <c r="Z38" s="76">
        <f>'2. Métricas'!Q66</f>
        <v>0</v>
      </c>
      <c r="AA38" s="76">
        <f>'2. Métricas'!R66</f>
        <v>0</v>
      </c>
      <c r="AB38" s="76">
        <f>'2. Métricas'!S66</f>
        <v>0</v>
      </c>
      <c r="AC38" s="76">
        <f>'2. Métricas'!T66</f>
        <v>0</v>
      </c>
      <c r="AD38" s="76">
        <f>'2. Métricas'!U66</f>
        <v>0</v>
      </c>
      <c r="AE38" s="76">
        <f>'2. Métricas'!V66</f>
        <v>0</v>
      </c>
      <c r="AF38" s="76">
        <f>'2. Métricas'!W66</f>
        <v>0</v>
      </c>
      <c r="AG38" s="76">
        <f>'2. Métricas'!X66</f>
        <v>0</v>
      </c>
      <c r="AH38" s="76">
        <f>'2. Métricas'!Y66</f>
        <v>0</v>
      </c>
      <c r="AI38" s="76">
        <f>'2. Métricas'!Z66</f>
        <v>0</v>
      </c>
      <c r="AJ38" s="76">
        <f>'2. Métricas'!AA66</f>
        <v>0</v>
      </c>
      <c r="AK38" s="76">
        <f>'2. Métricas'!AB66</f>
        <v>0</v>
      </c>
      <c r="AL38" s="76">
        <f>'2. Métricas'!AC66</f>
        <v>0</v>
      </c>
      <c r="AM38" s="76">
        <f>'2. Métricas'!AD66</f>
        <v>0</v>
      </c>
      <c r="AN38" s="76">
        <f>'2. Métricas'!AE66</f>
        <v>0</v>
      </c>
      <c r="AO38" s="76">
        <f>'2. Métricas'!AF66</f>
        <v>0</v>
      </c>
      <c r="AP38" s="76">
        <f>'2. Métricas'!AG66</f>
        <v>0</v>
      </c>
    </row>
    <row r="39" spans="1:42" x14ac:dyDescent="0.25">
      <c r="A39" s="207"/>
      <c r="B39" s="112"/>
      <c r="C39" s="208"/>
      <c r="D39" s="113" t="s">
        <v>83</v>
      </c>
      <c r="E39" s="69" t="s">
        <v>77</v>
      </c>
      <c r="F39" s="108">
        <v>15</v>
      </c>
      <c r="G39" s="109">
        <v>0</v>
      </c>
      <c r="H39" s="72" t="s">
        <v>78</v>
      </c>
      <c r="I39" s="110">
        <v>15</v>
      </c>
      <c r="J39" s="74" t="s">
        <v>79</v>
      </c>
      <c r="K39" s="111">
        <v>0</v>
      </c>
      <c r="L39" s="76">
        <f>'2. Métricas'!C42</f>
        <v>2</v>
      </c>
      <c r="M39" s="76">
        <f>'2. Métricas'!D42</f>
        <v>0</v>
      </c>
      <c r="N39" s="76">
        <f>'2. Métricas'!E42</f>
        <v>3</v>
      </c>
      <c r="O39" s="76">
        <f>'2. Métricas'!F42</f>
        <v>0</v>
      </c>
      <c r="P39" s="76">
        <f>'2. Métricas'!G42</f>
        <v>0</v>
      </c>
      <c r="Q39" s="76">
        <f>'2. Métricas'!H42</f>
        <v>0</v>
      </c>
      <c r="R39" s="76">
        <f>'2. Métricas'!I42</f>
        <v>0</v>
      </c>
      <c r="S39" s="76">
        <f>'2. Métricas'!J42</f>
        <v>0</v>
      </c>
      <c r="T39" s="76">
        <f>'2. Métricas'!K42</f>
        <v>0</v>
      </c>
      <c r="U39" s="76">
        <f>'2. Métricas'!L42</f>
        <v>0</v>
      </c>
      <c r="V39" s="76">
        <f>'2. Métricas'!M42</f>
        <v>0</v>
      </c>
      <c r="W39" s="76">
        <f>'2. Métricas'!N42</f>
        <v>0</v>
      </c>
      <c r="X39" s="76">
        <f>'2. Métricas'!O42</f>
        <v>0</v>
      </c>
      <c r="Y39" s="76">
        <f>'2. Métricas'!P42</f>
        <v>0</v>
      </c>
      <c r="Z39" s="76">
        <f>'2. Métricas'!Q42</f>
        <v>0</v>
      </c>
      <c r="AA39" s="76">
        <f>'2. Métricas'!R42</f>
        <v>0</v>
      </c>
      <c r="AB39" s="76">
        <f>'2. Métricas'!S42</f>
        <v>0</v>
      </c>
      <c r="AC39" s="76">
        <f>'2. Métricas'!T42</f>
        <v>0</v>
      </c>
      <c r="AD39" s="76">
        <f>'2. Métricas'!U42</f>
        <v>0</v>
      </c>
      <c r="AE39" s="76">
        <f>'2. Métricas'!V42</f>
        <v>0</v>
      </c>
      <c r="AF39" s="76">
        <f>'2. Métricas'!W42</f>
        <v>0</v>
      </c>
      <c r="AG39" s="76">
        <f>'2. Métricas'!X42</f>
        <v>0</v>
      </c>
      <c r="AH39" s="76">
        <f>'2. Métricas'!Y42</f>
        <v>0</v>
      </c>
      <c r="AI39" s="76">
        <f>'2. Métricas'!Z42</f>
        <v>0</v>
      </c>
      <c r="AJ39" s="76">
        <f>'2. Métricas'!AA42</f>
        <v>0</v>
      </c>
      <c r="AK39" s="76">
        <f>'2. Métricas'!AB42</f>
        <v>0</v>
      </c>
      <c r="AL39" s="76">
        <f>'2. Métricas'!AC42</f>
        <v>0</v>
      </c>
      <c r="AM39" s="76">
        <f>'2. Métricas'!AD42</f>
        <v>0</v>
      </c>
      <c r="AN39" s="76">
        <f>'2. Métricas'!AE42</f>
        <v>0</v>
      </c>
      <c r="AO39" s="76">
        <f>'2. Métricas'!AF42</f>
        <v>0</v>
      </c>
      <c r="AP39" s="76">
        <f>'2. Métricas'!AG42</f>
        <v>0</v>
      </c>
    </row>
    <row r="40" spans="1:42" ht="57.75" customHeight="1" x14ac:dyDescent="0.25">
      <c r="A40" s="207"/>
      <c r="B40" s="102">
        <v>11</v>
      </c>
      <c r="C40" s="107" t="s">
        <v>104</v>
      </c>
      <c r="D40" s="107" t="s">
        <v>105</v>
      </c>
      <c r="E40" s="85" t="s">
        <v>77</v>
      </c>
      <c r="F40" s="114">
        <v>61</v>
      </c>
      <c r="G40" s="97">
        <v>51</v>
      </c>
      <c r="H40" s="72" t="s">
        <v>78</v>
      </c>
      <c r="I40" s="73">
        <v>61</v>
      </c>
      <c r="J40" s="74" t="s">
        <v>79</v>
      </c>
      <c r="K40" s="98">
        <v>51</v>
      </c>
      <c r="L40" s="81">
        <f t="shared" ref="L40:AP40" si="6">SUM(L41:L44)</f>
        <v>0</v>
      </c>
      <c r="M40" s="81">
        <f t="shared" si="6"/>
        <v>122</v>
      </c>
      <c r="N40" s="81">
        <f t="shared" si="6"/>
        <v>67</v>
      </c>
      <c r="O40" s="81">
        <f t="shared" si="6"/>
        <v>0</v>
      </c>
      <c r="P40" s="81">
        <f t="shared" si="6"/>
        <v>0</v>
      </c>
      <c r="Q40" s="81">
        <f t="shared" si="6"/>
        <v>0</v>
      </c>
      <c r="R40" s="81">
        <f t="shared" si="6"/>
        <v>0</v>
      </c>
      <c r="S40" s="81">
        <f t="shared" si="6"/>
        <v>0</v>
      </c>
      <c r="T40" s="81">
        <f t="shared" si="6"/>
        <v>0</v>
      </c>
      <c r="U40" s="81">
        <f t="shared" si="6"/>
        <v>0</v>
      </c>
      <c r="V40" s="81">
        <f t="shared" si="6"/>
        <v>0</v>
      </c>
      <c r="W40" s="81">
        <f t="shared" si="6"/>
        <v>0</v>
      </c>
      <c r="X40" s="81">
        <f t="shared" si="6"/>
        <v>0</v>
      </c>
      <c r="Y40" s="81">
        <f t="shared" si="6"/>
        <v>0</v>
      </c>
      <c r="Z40" s="81">
        <f t="shared" si="6"/>
        <v>0</v>
      </c>
      <c r="AA40" s="81">
        <f t="shared" si="6"/>
        <v>0</v>
      </c>
      <c r="AB40" s="81">
        <f t="shared" si="6"/>
        <v>0</v>
      </c>
      <c r="AC40" s="81">
        <f t="shared" si="6"/>
        <v>0</v>
      </c>
      <c r="AD40" s="81">
        <f t="shared" si="6"/>
        <v>0</v>
      </c>
      <c r="AE40" s="81">
        <f t="shared" si="6"/>
        <v>0</v>
      </c>
      <c r="AF40" s="81">
        <f t="shared" si="6"/>
        <v>0</v>
      </c>
      <c r="AG40" s="81">
        <f t="shared" si="6"/>
        <v>0</v>
      </c>
      <c r="AH40" s="81">
        <f t="shared" si="6"/>
        <v>0</v>
      </c>
      <c r="AI40" s="81">
        <f t="shared" si="6"/>
        <v>0</v>
      </c>
      <c r="AJ40" s="81">
        <f t="shared" si="6"/>
        <v>0</v>
      </c>
      <c r="AK40" s="81">
        <f t="shared" si="6"/>
        <v>0</v>
      </c>
      <c r="AL40" s="81">
        <f t="shared" si="6"/>
        <v>0</v>
      </c>
      <c r="AM40" s="81">
        <f t="shared" si="6"/>
        <v>0</v>
      </c>
      <c r="AN40" s="81">
        <f t="shared" si="6"/>
        <v>0</v>
      </c>
      <c r="AO40" s="81">
        <f t="shared" si="6"/>
        <v>0</v>
      </c>
      <c r="AP40" s="81">
        <f t="shared" si="6"/>
        <v>0</v>
      </c>
    </row>
    <row r="41" spans="1:42" ht="15" customHeight="1" x14ac:dyDescent="0.25">
      <c r="A41" s="207"/>
      <c r="B41" s="112"/>
      <c r="C41" s="208"/>
      <c r="D41" s="113" t="s">
        <v>80</v>
      </c>
      <c r="E41" s="85" t="s">
        <v>77</v>
      </c>
      <c r="F41" s="114">
        <v>16</v>
      </c>
      <c r="G41" s="97">
        <v>14</v>
      </c>
      <c r="H41" s="72" t="s">
        <v>78</v>
      </c>
      <c r="I41" s="73">
        <v>16</v>
      </c>
      <c r="J41" s="74" t="s">
        <v>79</v>
      </c>
      <c r="K41" s="98">
        <v>14</v>
      </c>
      <c r="L41" s="81">
        <f>'2. Métricas'!C119</f>
        <v>0</v>
      </c>
      <c r="M41" s="81">
        <f>'2. Métricas'!D119</f>
        <v>34</v>
      </c>
      <c r="N41" s="81">
        <f>'2. Métricas'!E119</f>
        <v>16</v>
      </c>
      <c r="O41" s="81">
        <f>'2. Métricas'!F119</f>
        <v>0</v>
      </c>
      <c r="P41" s="81">
        <f>'2. Métricas'!G119</f>
        <v>0</v>
      </c>
      <c r="Q41" s="81">
        <f>'2. Métricas'!H119</f>
        <v>0</v>
      </c>
      <c r="R41" s="81">
        <f>'2. Métricas'!I119</f>
        <v>0</v>
      </c>
      <c r="S41" s="81">
        <f>'2. Métricas'!J119</f>
        <v>0</v>
      </c>
      <c r="T41" s="81">
        <f>'2. Métricas'!K119</f>
        <v>0</v>
      </c>
      <c r="U41" s="81">
        <f>'2. Métricas'!L119</f>
        <v>0</v>
      </c>
      <c r="V41" s="81">
        <f>'2. Métricas'!M119</f>
        <v>0</v>
      </c>
      <c r="W41" s="81">
        <f>'2. Métricas'!N119</f>
        <v>0</v>
      </c>
      <c r="X41" s="81">
        <f>'2. Métricas'!O119</f>
        <v>0</v>
      </c>
      <c r="Y41" s="81">
        <f>'2. Métricas'!P119</f>
        <v>0</v>
      </c>
      <c r="Z41" s="81">
        <f>'2. Métricas'!Q119</f>
        <v>0</v>
      </c>
      <c r="AA41" s="81">
        <f>'2. Métricas'!R119</f>
        <v>0</v>
      </c>
      <c r="AB41" s="81">
        <f>'2. Métricas'!S119</f>
        <v>0</v>
      </c>
      <c r="AC41" s="81">
        <f>'2. Métricas'!T119</f>
        <v>0</v>
      </c>
      <c r="AD41" s="81">
        <f>'2. Métricas'!U119</f>
        <v>0</v>
      </c>
      <c r="AE41" s="81">
        <f>'2. Métricas'!V119</f>
        <v>0</v>
      </c>
      <c r="AF41" s="81">
        <f>'2. Métricas'!W119</f>
        <v>0</v>
      </c>
      <c r="AG41" s="81">
        <f>'2. Métricas'!X119</f>
        <v>0</v>
      </c>
      <c r="AH41" s="81">
        <f>'2. Métricas'!Y119</f>
        <v>0</v>
      </c>
      <c r="AI41" s="81">
        <f>'2. Métricas'!Z119</f>
        <v>0</v>
      </c>
      <c r="AJ41" s="81">
        <f>'2. Métricas'!AA119</f>
        <v>0</v>
      </c>
      <c r="AK41" s="81">
        <f>'2. Métricas'!AB119</f>
        <v>0</v>
      </c>
      <c r="AL41" s="81">
        <f>'2. Métricas'!AC119</f>
        <v>0</v>
      </c>
      <c r="AM41" s="81">
        <f>'2. Métricas'!AD119</f>
        <v>0</v>
      </c>
      <c r="AN41" s="81">
        <f>'2. Métricas'!AE119</f>
        <v>0</v>
      </c>
      <c r="AO41" s="81">
        <f>'2. Métricas'!AF119</f>
        <v>0</v>
      </c>
      <c r="AP41" s="81">
        <f>'2. Métricas'!AG119</f>
        <v>0</v>
      </c>
    </row>
    <row r="42" spans="1:42" x14ac:dyDescent="0.25">
      <c r="A42" s="207"/>
      <c r="B42" s="112"/>
      <c r="C42" s="208"/>
      <c r="D42" s="113" t="s">
        <v>81</v>
      </c>
      <c r="E42" s="85" t="s">
        <v>77</v>
      </c>
      <c r="F42" s="114">
        <v>3</v>
      </c>
      <c r="G42" s="97">
        <v>1</v>
      </c>
      <c r="H42" s="72" t="s">
        <v>78</v>
      </c>
      <c r="I42" s="73">
        <v>3</v>
      </c>
      <c r="J42" s="74" t="s">
        <v>79</v>
      </c>
      <c r="K42" s="98">
        <v>1</v>
      </c>
      <c r="L42" s="81">
        <f>'2. Métricas'!C94</f>
        <v>0</v>
      </c>
      <c r="M42" s="81">
        <f>'2. Métricas'!D94</f>
        <v>0</v>
      </c>
      <c r="N42" s="81">
        <f>'2. Métricas'!E94</f>
        <v>0</v>
      </c>
      <c r="O42" s="81">
        <f>'2. Métricas'!F94</f>
        <v>0</v>
      </c>
      <c r="P42" s="81">
        <f>'2. Métricas'!G94</f>
        <v>0</v>
      </c>
      <c r="Q42" s="81">
        <f>'2. Métricas'!H94</f>
        <v>0</v>
      </c>
      <c r="R42" s="81">
        <f>'2. Métricas'!I94</f>
        <v>0</v>
      </c>
      <c r="S42" s="81">
        <f>'2. Métricas'!J94</f>
        <v>0</v>
      </c>
      <c r="T42" s="81">
        <f>'2. Métricas'!K94</f>
        <v>0</v>
      </c>
      <c r="U42" s="81">
        <f>'2. Métricas'!L94</f>
        <v>0</v>
      </c>
      <c r="V42" s="81">
        <f>'2. Métricas'!M94</f>
        <v>0</v>
      </c>
      <c r="W42" s="81">
        <f>'2. Métricas'!N94</f>
        <v>0</v>
      </c>
      <c r="X42" s="81">
        <f>'2. Métricas'!O94</f>
        <v>0</v>
      </c>
      <c r="Y42" s="81">
        <f>'2. Métricas'!P94</f>
        <v>0</v>
      </c>
      <c r="Z42" s="81">
        <f>'2. Métricas'!Q94</f>
        <v>0</v>
      </c>
      <c r="AA42" s="81">
        <f>'2. Métricas'!R94</f>
        <v>0</v>
      </c>
      <c r="AB42" s="81">
        <f>'2. Métricas'!S94</f>
        <v>0</v>
      </c>
      <c r="AC42" s="81">
        <f>'2. Métricas'!T94</f>
        <v>0</v>
      </c>
      <c r="AD42" s="81">
        <f>'2. Métricas'!U94</f>
        <v>0</v>
      </c>
      <c r="AE42" s="81">
        <f>'2. Métricas'!V94</f>
        <v>0</v>
      </c>
      <c r="AF42" s="81">
        <f>'2. Métricas'!W94</f>
        <v>0</v>
      </c>
      <c r="AG42" s="81">
        <f>'2. Métricas'!X94</f>
        <v>0</v>
      </c>
      <c r="AH42" s="81">
        <f>'2. Métricas'!Y94</f>
        <v>0</v>
      </c>
      <c r="AI42" s="81">
        <f>'2. Métricas'!Z94</f>
        <v>0</v>
      </c>
      <c r="AJ42" s="81">
        <f>'2. Métricas'!AA94</f>
        <v>0</v>
      </c>
      <c r="AK42" s="81">
        <f>'2. Métricas'!AB94</f>
        <v>0</v>
      </c>
      <c r="AL42" s="81">
        <f>'2. Métricas'!AC94</f>
        <v>0</v>
      </c>
      <c r="AM42" s="81">
        <f>'2. Métricas'!AD94</f>
        <v>0</v>
      </c>
      <c r="AN42" s="81">
        <f>'2. Métricas'!AE94</f>
        <v>0</v>
      </c>
      <c r="AO42" s="81">
        <f>'2. Métricas'!AF94</f>
        <v>0</v>
      </c>
      <c r="AP42" s="81">
        <f>'2. Métricas'!AG94</f>
        <v>0</v>
      </c>
    </row>
    <row r="43" spans="1:42" x14ac:dyDescent="0.25">
      <c r="A43" s="207"/>
      <c r="B43" s="112"/>
      <c r="C43" s="208"/>
      <c r="D43" s="113" t="s">
        <v>82</v>
      </c>
      <c r="E43" s="85" t="s">
        <v>77</v>
      </c>
      <c r="F43" s="114">
        <v>35</v>
      </c>
      <c r="G43" s="97">
        <v>31</v>
      </c>
      <c r="H43" s="72" t="s">
        <v>78</v>
      </c>
      <c r="I43" s="73">
        <v>35</v>
      </c>
      <c r="J43" s="74" t="s">
        <v>79</v>
      </c>
      <c r="K43" s="98">
        <v>31</v>
      </c>
      <c r="L43" s="81">
        <f>'2. Métricas'!C70</f>
        <v>0</v>
      </c>
      <c r="M43" s="81">
        <f>'2. Métricas'!D70</f>
        <v>31</v>
      </c>
      <c r="N43" s="81">
        <f>'2. Métricas'!E70</f>
        <v>25</v>
      </c>
      <c r="O43" s="81">
        <f>'2. Métricas'!F70</f>
        <v>0</v>
      </c>
      <c r="P43" s="81">
        <f>'2. Métricas'!G70</f>
        <v>0</v>
      </c>
      <c r="Q43" s="81">
        <f>'2. Métricas'!H70</f>
        <v>0</v>
      </c>
      <c r="R43" s="81">
        <f>'2. Métricas'!I70</f>
        <v>0</v>
      </c>
      <c r="S43" s="81">
        <f>'2. Métricas'!J70</f>
        <v>0</v>
      </c>
      <c r="T43" s="81">
        <f>'2. Métricas'!K70</f>
        <v>0</v>
      </c>
      <c r="U43" s="81">
        <f>'2. Métricas'!L70</f>
        <v>0</v>
      </c>
      <c r="V43" s="81">
        <f>'2. Métricas'!M70</f>
        <v>0</v>
      </c>
      <c r="W43" s="81">
        <f>'2. Métricas'!N70</f>
        <v>0</v>
      </c>
      <c r="X43" s="81">
        <f>'2. Métricas'!O70</f>
        <v>0</v>
      </c>
      <c r="Y43" s="81">
        <f>'2. Métricas'!P70</f>
        <v>0</v>
      </c>
      <c r="Z43" s="81">
        <f>'2. Métricas'!Q70</f>
        <v>0</v>
      </c>
      <c r="AA43" s="81">
        <f>'2. Métricas'!R70</f>
        <v>0</v>
      </c>
      <c r="AB43" s="81">
        <f>'2. Métricas'!S70</f>
        <v>0</v>
      </c>
      <c r="AC43" s="81">
        <f>'2. Métricas'!T70</f>
        <v>0</v>
      </c>
      <c r="AD43" s="81">
        <f>'2. Métricas'!U70</f>
        <v>0</v>
      </c>
      <c r="AE43" s="81">
        <f>'2. Métricas'!V70</f>
        <v>0</v>
      </c>
      <c r="AF43" s="81">
        <f>'2. Métricas'!W70</f>
        <v>0</v>
      </c>
      <c r="AG43" s="81">
        <f>'2. Métricas'!X70</f>
        <v>0</v>
      </c>
      <c r="AH43" s="81">
        <f>'2. Métricas'!Y70</f>
        <v>0</v>
      </c>
      <c r="AI43" s="81">
        <f>'2. Métricas'!Z70</f>
        <v>0</v>
      </c>
      <c r="AJ43" s="81">
        <f>'2. Métricas'!AA70</f>
        <v>0</v>
      </c>
      <c r="AK43" s="81">
        <f>'2. Métricas'!AB70</f>
        <v>0</v>
      </c>
      <c r="AL43" s="81">
        <f>'2. Métricas'!AC70</f>
        <v>0</v>
      </c>
      <c r="AM43" s="81">
        <f>'2. Métricas'!AD70</f>
        <v>0</v>
      </c>
      <c r="AN43" s="81">
        <f>'2. Métricas'!AE70</f>
        <v>0</v>
      </c>
      <c r="AO43" s="81">
        <f>'2. Métricas'!AF70</f>
        <v>0</v>
      </c>
      <c r="AP43" s="81">
        <f>'2. Métricas'!AG70</f>
        <v>0</v>
      </c>
    </row>
    <row r="44" spans="1:42" x14ac:dyDescent="0.25">
      <c r="A44" s="207"/>
      <c r="B44" s="112"/>
      <c r="C44" s="208"/>
      <c r="D44" s="113" t="s">
        <v>83</v>
      </c>
      <c r="E44" s="85" t="s">
        <v>77</v>
      </c>
      <c r="F44" s="114">
        <v>7</v>
      </c>
      <c r="G44" s="97">
        <v>5</v>
      </c>
      <c r="H44" s="72" t="s">
        <v>78</v>
      </c>
      <c r="I44" s="73">
        <v>7</v>
      </c>
      <c r="J44" s="74" t="s">
        <v>79</v>
      </c>
      <c r="K44" s="98">
        <v>5</v>
      </c>
      <c r="L44" s="81">
        <f>'2. Métricas'!C46</f>
        <v>0</v>
      </c>
      <c r="M44" s="81">
        <f>'2. Métricas'!D46</f>
        <v>57</v>
      </c>
      <c r="N44" s="81">
        <f>'2. Métricas'!E46</f>
        <v>26</v>
      </c>
      <c r="O44" s="81">
        <f>'2. Métricas'!F46</f>
        <v>0</v>
      </c>
      <c r="P44" s="81">
        <f>'2. Métricas'!G46</f>
        <v>0</v>
      </c>
      <c r="Q44" s="81">
        <f>'2. Métricas'!H46</f>
        <v>0</v>
      </c>
      <c r="R44" s="81">
        <f>'2. Métricas'!I46</f>
        <v>0</v>
      </c>
      <c r="S44" s="81">
        <f>'2. Métricas'!J46</f>
        <v>0</v>
      </c>
      <c r="T44" s="81">
        <f>'2. Métricas'!K46</f>
        <v>0</v>
      </c>
      <c r="U44" s="81">
        <f>'2. Métricas'!L46</f>
        <v>0</v>
      </c>
      <c r="V44" s="81">
        <f>'2. Métricas'!M46</f>
        <v>0</v>
      </c>
      <c r="W44" s="81">
        <f>'2. Métricas'!N46</f>
        <v>0</v>
      </c>
      <c r="X44" s="81">
        <f>'2. Métricas'!O46</f>
        <v>0</v>
      </c>
      <c r="Y44" s="81">
        <f>'2. Métricas'!P46</f>
        <v>0</v>
      </c>
      <c r="Z44" s="81">
        <f>'2. Métricas'!Q46</f>
        <v>0</v>
      </c>
      <c r="AA44" s="81">
        <f>'2. Métricas'!R46</f>
        <v>0</v>
      </c>
      <c r="AB44" s="81">
        <f>'2. Métricas'!S46</f>
        <v>0</v>
      </c>
      <c r="AC44" s="81">
        <f>'2. Métricas'!T46</f>
        <v>0</v>
      </c>
      <c r="AD44" s="81">
        <f>'2. Métricas'!U46</f>
        <v>0</v>
      </c>
      <c r="AE44" s="81">
        <f>'2. Métricas'!V46</f>
        <v>0</v>
      </c>
      <c r="AF44" s="81">
        <f>'2. Métricas'!W46</f>
        <v>0</v>
      </c>
      <c r="AG44" s="81">
        <f>'2. Métricas'!X46</f>
        <v>0</v>
      </c>
      <c r="AH44" s="81">
        <f>'2. Métricas'!Y46</f>
        <v>0</v>
      </c>
      <c r="AI44" s="81">
        <f>'2. Métricas'!Z46</f>
        <v>0</v>
      </c>
      <c r="AJ44" s="81">
        <f>'2. Métricas'!AA46</f>
        <v>0</v>
      </c>
      <c r="AK44" s="81">
        <f>'2. Métricas'!AB46</f>
        <v>0</v>
      </c>
      <c r="AL44" s="81">
        <f>'2. Métricas'!AC46</f>
        <v>0</v>
      </c>
      <c r="AM44" s="81">
        <f>'2. Métricas'!AD46</f>
        <v>0</v>
      </c>
      <c r="AN44" s="81">
        <f>'2. Métricas'!AE46</f>
        <v>0</v>
      </c>
      <c r="AO44" s="81">
        <f>'2. Métricas'!AF46</f>
        <v>0</v>
      </c>
      <c r="AP44" s="81">
        <f>'2. Métricas'!AG46</f>
        <v>0</v>
      </c>
    </row>
    <row r="45" spans="1:42" ht="57.75" customHeight="1" x14ac:dyDescent="0.25">
      <c r="A45" s="207"/>
      <c r="B45" s="102">
        <v>12</v>
      </c>
      <c r="C45" s="107" t="s">
        <v>43</v>
      </c>
      <c r="D45" s="107" t="s">
        <v>106</v>
      </c>
      <c r="E45" s="69" t="s">
        <v>77</v>
      </c>
      <c r="F45" s="114">
        <v>38</v>
      </c>
      <c r="G45" s="97">
        <v>34</v>
      </c>
      <c r="H45" s="72" t="s">
        <v>78</v>
      </c>
      <c r="I45" s="73">
        <v>38</v>
      </c>
      <c r="J45" s="74" t="s">
        <v>79</v>
      </c>
      <c r="K45" s="98">
        <v>34</v>
      </c>
      <c r="L45" s="170">
        <f t="shared" ref="L45:AP45" si="7">SUM(L46:L49)</f>
        <v>108</v>
      </c>
      <c r="M45" s="170">
        <f t="shared" si="7"/>
        <v>125</v>
      </c>
      <c r="N45" s="170">
        <f t="shared" si="7"/>
        <v>122</v>
      </c>
      <c r="O45" s="170">
        <f t="shared" si="7"/>
        <v>0</v>
      </c>
      <c r="P45" s="170">
        <f t="shared" si="7"/>
        <v>0</v>
      </c>
      <c r="Q45" s="170">
        <f t="shared" si="7"/>
        <v>0</v>
      </c>
      <c r="R45" s="170">
        <f t="shared" si="7"/>
        <v>0</v>
      </c>
      <c r="S45" s="170">
        <f t="shared" si="7"/>
        <v>0</v>
      </c>
      <c r="T45" s="170">
        <f t="shared" si="7"/>
        <v>0</v>
      </c>
      <c r="U45" s="170">
        <f t="shared" si="7"/>
        <v>0</v>
      </c>
      <c r="V45" s="170">
        <f t="shared" si="7"/>
        <v>0</v>
      </c>
      <c r="W45" s="170">
        <f t="shared" si="7"/>
        <v>0</v>
      </c>
      <c r="X45" s="170">
        <f t="shared" si="7"/>
        <v>0</v>
      </c>
      <c r="Y45" s="170">
        <f t="shared" si="7"/>
        <v>0</v>
      </c>
      <c r="Z45" s="170">
        <f t="shared" si="7"/>
        <v>0</v>
      </c>
      <c r="AA45" s="170">
        <f t="shared" si="7"/>
        <v>0</v>
      </c>
      <c r="AB45" s="170">
        <f t="shared" si="7"/>
        <v>0</v>
      </c>
      <c r="AC45" s="170">
        <f t="shared" si="7"/>
        <v>0</v>
      </c>
      <c r="AD45" s="170">
        <f t="shared" si="7"/>
        <v>0</v>
      </c>
      <c r="AE45" s="170">
        <f t="shared" si="7"/>
        <v>0</v>
      </c>
      <c r="AF45" s="170">
        <f t="shared" si="7"/>
        <v>0</v>
      </c>
      <c r="AG45" s="170">
        <f t="shared" si="7"/>
        <v>0</v>
      </c>
      <c r="AH45" s="170">
        <f t="shared" si="7"/>
        <v>0</v>
      </c>
      <c r="AI45" s="170">
        <f t="shared" si="7"/>
        <v>0</v>
      </c>
      <c r="AJ45" s="170">
        <f t="shared" si="7"/>
        <v>0</v>
      </c>
      <c r="AK45" s="170">
        <f t="shared" si="7"/>
        <v>0</v>
      </c>
      <c r="AL45" s="170">
        <f t="shared" si="7"/>
        <v>0</v>
      </c>
      <c r="AM45" s="170">
        <f t="shared" si="7"/>
        <v>0</v>
      </c>
      <c r="AN45" s="170">
        <f t="shared" si="7"/>
        <v>0</v>
      </c>
      <c r="AO45" s="170">
        <f t="shared" si="7"/>
        <v>0</v>
      </c>
      <c r="AP45" s="170">
        <f t="shared" si="7"/>
        <v>0</v>
      </c>
    </row>
    <row r="46" spans="1:42" ht="15" customHeight="1" x14ac:dyDescent="0.25">
      <c r="A46" s="207"/>
      <c r="B46" s="112"/>
      <c r="C46" s="208"/>
      <c r="D46" s="113" t="s">
        <v>80</v>
      </c>
      <c r="E46" s="69" t="s">
        <v>77</v>
      </c>
      <c r="F46" s="114">
        <v>10</v>
      </c>
      <c r="G46" s="97">
        <v>9</v>
      </c>
      <c r="H46" s="72" t="s">
        <v>78</v>
      </c>
      <c r="I46" s="73">
        <v>10</v>
      </c>
      <c r="J46" s="74" t="s">
        <v>79</v>
      </c>
      <c r="K46" s="98">
        <v>9</v>
      </c>
      <c r="L46" s="81">
        <f>'2. Métricas'!C120</f>
        <v>19</v>
      </c>
      <c r="M46" s="81">
        <f>'2. Métricas'!D120</f>
        <v>19</v>
      </c>
      <c r="N46" s="81">
        <f>'2. Métricas'!E120</f>
        <v>16</v>
      </c>
      <c r="O46" s="81">
        <f>'2. Métricas'!F120</f>
        <v>0</v>
      </c>
      <c r="P46" s="81">
        <f>'2. Métricas'!G120</f>
        <v>0</v>
      </c>
      <c r="Q46" s="81">
        <f>'2. Métricas'!H120</f>
        <v>0</v>
      </c>
      <c r="R46" s="81">
        <f>'2. Métricas'!I120</f>
        <v>0</v>
      </c>
      <c r="S46" s="81">
        <f>'2. Métricas'!J120</f>
        <v>0</v>
      </c>
      <c r="T46" s="81">
        <f>'2. Métricas'!K120</f>
        <v>0</v>
      </c>
      <c r="U46" s="81">
        <f>'2. Métricas'!L120</f>
        <v>0</v>
      </c>
      <c r="V46" s="81">
        <f>'2. Métricas'!M120</f>
        <v>0</v>
      </c>
      <c r="W46" s="81">
        <f>'2. Métricas'!N120</f>
        <v>0</v>
      </c>
      <c r="X46" s="81">
        <f>'2. Métricas'!O120</f>
        <v>0</v>
      </c>
      <c r="Y46" s="81">
        <f>'2. Métricas'!P120</f>
        <v>0</v>
      </c>
      <c r="Z46" s="81">
        <f>'2. Métricas'!Q120</f>
        <v>0</v>
      </c>
      <c r="AA46" s="81">
        <f>'2. Métricas'!R120</f>
        <v>0</v>
      </c>
      <c r="AB46" s="81">
        <f>'2. Métricas'!S120</f>
        <v>0</v>
      </c>
      <c r="AC46" s="81">
        <f>'2. Métricas'!T120</f>
        <v>0</v>
      </c>
      <c r="AD46" s="81">
        <f>'2. Métricas'!U120</f>
        <v>0</v>
      </c>
      <c r="AE46" s="81">
        <f>'2. Métricas'!V120</f>
        <v>0</v>
      </c>
      <c r="AF46" s="81">
        <f>'2. Métricas'!W120</f>
        <v>0</v>
      </c>
      <c r="AG46" s="81">
        <f>'2. Métricas'!X120</f>
        <v>0</v>
      </c>
      <c r="AH46" s="81">
        <f>'2. Métricas'!Y120</f>
        <v>0</v>
      </c>
      <c r="AI46" s="81">
        <f>'2. Métricas'!Z120</f>
        <v>0</v>
      </c>
      <c r="AJ46" s="81">
        <f>'2. Métricas'!AA120</f>
        <v>0</v>
      </c>
      <c r="AK46" s="81">
        <f>'2. Métricas'!AB120</f>
        <v>0</v>
      </c>
      <c r="AL46" s="81">
        <f>'2. Métricas'!AC120</f>
        <v>0</v>
      </c>
      <c r="AM46" s="81">
        <f>'2. Métricas'!AD120</f>
        <v>0</v>
      </c>
      <c r="AN46" s="81">
        <f>'2. Métricas'!AE120</f>
        <v>0</v>
      </c>
      <c r="AO46" s="81">
        <f>'2. Métricas'!AF120</f>
        <v>0</v>
      </c>
      <c r="AP46" s="81">
        <f>'2. Métricas'!AG120</f>
        <v>0</v>
      </c>
    </row>
    <row r="47" spans="1:42" x14ac:dyDescent="0.25">
      <c r="A47" s="207"/>
      <c r="B47" s="112"/>
      <c r="C47" s="208"/>
      <c r="D47" s="113" t="s">
        <v>81</v>
      </c>
      <c r="E47" s="69" t="s">
        <v>77</v>
      </c>
      <c r="F47" s="114">
        <v>4</v>
      </c>
      <c r="G47" s="97">
        <v>3</v>
      </c>
      <c r="H47" s="72" t="s">
        <v>78</v>
      </c>
      <c r="I47" s="73">
        <v>4</v>
      </c>
      <c r="J47" s="74" t="s">
        <v>79</v>
      </c>
      <c r="K47" s="98">
        <v>3</v>
      </c>
      <c r="L47" s="81">
        <f>'2. Métricas'!C95</f>
        <v>0</v>
      </c>
      <c r="M47" s="81">
        <f>'2. Métricas'!D95</f>
        <v>0</v>
      </c>
      <c r="N47" s="81">
        <f>'2. Métricas'!E95</f>
        <v>0</v>
      </c>
      <c r="O47" s="81">
        <f>'2. Métricas'!F95</f>
        <v>0</v>
      </c>
      <c r="P47" s="81">
        <f>'2. Métricas'!G95</f>
        <v>0</v>
      </c>
      <c r="Q47" s="81">
        <f>'2. Métricas'!H95</f>
        <v>0</v>
      </c>
      <c r="R47" s="81">
        <f>'2. Métricas'!I95</f>
        <v>0</v>
      </c>
      <c r="S47" s="81">
        <f>'2. Métricas'!J95</f>
        <v>0</v>
      </c>
      <c r="T47" s="81">
        <f>'2. Métricas'!K95</f>
        <v>0</v>
      </c>
      <c r="U47" s="81">
        <f>'2. Métricas'!L95</f>
        <v>0</v>
      </c>
      <c r="V47" s="81">
        <f>'2. Métricas'!M95</f>
        <v>0</v>
      </c>
      <c r="W47" s="81">
        <f>'2. Métricas'!N95</f>
        <v>0</v>
      </c>
      <c r="X47" s="81">
        <f>'2. Métricas'!O95</f>
        <v>0</v>
      </c>
      <c r="Y47" s="81">
        <f>'2. Métricas'!P95</f>
        <v>0</v>
      </c>
      <c r="Z47" s="81">
        <f>'2. Métricas'!Q95</f>
        <v>0</v>
      </c>
      <c r="AA47" s="81">
        <f>'2. Métricas'!R95</f>
        <v>0</v>
      </c>
      <c r="AB47" s="81">
        <f>'2. Métricas'!S95</f>
        <v>0</v>
      </c>
      <c r="AC47" s="81">
        <f>'2. Métricas'!T95</f>
        <v>0</v>
      </c>
      <c r="AD47" s="81">
        <f>'2. Métricas'!U95</f>
        <v>0</v>
      </c>
      <c r="AE47" s="81">
        <f>'2. Métricas'!V95</f>
        <v>0</v>
      </c>
      <c r="AF47" s="81">
        <f>'2. Métricas'!W95</f>
        <v>0</v>
      </c>
      <c r="AG47" s="81">
        <f>'2. Métricas'!X95</f>
        <v>0</v>
      </c>
      <c r="AH47" s="81">
        <f>'2. Métricas'!Y95</f>
        <v>0</v>
      </c>
      <c r="AI47" s="81">
        <f>'2. Métricas'!Z95</f>
        <v>0</v>
      </c>
      <c r="AJ47" s="81">
        <f>'2. Métricas'!AA95</f>
        <v>0</v>
      </c>
      <c r="AK47" s="81">
        <f>'2. Métricas'!AB95</f>
        <v>0</v>
      </c>
      <c r="AL47" s="81">
        <f>'2. Métricas'!AC95</f>
        <v>0</v>
      </c>
      <c r="AM47" s="81">
        <f>'2. Métricas'!AD95</f>
        <v>0</v>
      </c>
      <c r="AN47" s="81">
        <f>'2. Métricas'!AE95</f>
        <v>0</v>
      </c>
      <c r="AO47" s="81">
        <f>'2. Métricas'!AF95</f>
        <v>0</v>
      </c>
      <c r="AP47" s="81">
        <f>'2. Métricas'!AG95</f>
        <v>0</v>
      </c>
    </row>
    <row r="48" spans="1:42" x14ac:dyDescent="0.25">
      <c r="A48" s="207"/>
      <c r="B48" s="112"/>
      <c r="C48" s="208"/>
      <c r="D48" s="113" t="s">
        <v>82</v>
      </c>
      <c r="E48" s="69" t="s">
        <v>77</v>
      </c>
      <c r="F48" s="114">
        <v>15</v>
      </c>
      <c r="G48" s="97">
        <v>14</v>
      </c>
      <c r="H48" s="72" t="s">
        <v>78</v>
      </c>
      <c r="I48" s="73">
        <v>15</v>
      </c>
      <c r="J48" s="74" t="s">
        <v>79</v>
      </c>
      <c r="K48" s="98">
        <v>14</v>
      </c>
      <c r="L48" s="81">
        <f>'2. Métricas'!C71</f>
        <v>70</v>
      </c>
      <c r="M48" s="81">
        <f>'2. Métricas'!D71</f>
        <v>92</v>
      </c>
      <c r="N48" s="81">
        <f>'2. Métricas'!E71</f>
        <v>92</v>
      </c>
      <c r="O48" s="81">
        <f>'2. Métricas'!F71</f>
        <v>0</v>
      </c>
      <c r="P48" s="81">
        <f>'2. Métricas'!G71</f>
        <v>0</v>
      </c>
      <c r="Q48" s="81">
        <f>'2. Métricas'!H71</f>
        <v>0</v>
      </c>
      <c r="R48" s="81">
        <f>'2. Métricas'!I71</f>
        <v>0</v>
      </c>
      <c r="S48" s="81">
        <f>'2. Métricas'!J71</f>
        <v>0</v>
      </c>
      <c r="T48" s="81">
        <f>'2. Métricas'!K71</f>
        <v>0</v>
      </c>
      <c r="U48" s="81">
        <f>'2. Métricas'!L71</f>
        <v>0</v>
      </c>
      <c r="V48" s="81">
        <f>'2. Métricas'!M71</f>
        <v>0</v>
      </c>
      <c r="W48" s="81">
        <f>'2. Métricas'!N71</f>
        <v>0</v>
      </c>
      <c r="X48" s="81">
        <f>'2. Métricas'!O71</f>
        <v>0</v>
      </c>
      <c r="Y48" s="81">
        <f>'2. Métricas'!P71</f>
        <v>0</v>
      </c>
      <c r="Z48" s="81">
        <f>'2. Métricas'!Q71</f>
        <v>0</v>
      </c>
      <c r="AA48" s="81">
        <f>'2. Métricas'!R71</f>
        <v>0</v>
      </c>
      <c r="AB48" s="81">
        <f>'2. Métricas'!S71</f>
        <v>0</v>
      </c>
      <c r="AC48" s="81">
        <f>'2. Métricas'!T71</f>
        <v>0</v>
      </c>
      <c r="AD48" s="81">
        <f>'2. Métricas'!U71</f>
        <v>0</v>
      </c>
      <c r="AE48" s="81">
        <f>'2. Métricas'!V71</f>
        <v>0</v>
      </c>
      <c r="AF48" s="81">
        <f>'2. Métricas'!W71</f>
        <v>0</v>
      </c>
      <c r="AG48" s="81">
        <f>'2. Métricas'!X71</f>
        <v>0</v>
      </c>
      <c r="AH48" s="81">
        <f>'2. Métricas'!Y71</f>
        <v>0</v>
      </c>
      <c r="AI48" s="81">
        <f>'2. Métricas'!Z71</f>
        <v>0</v>
      </c>
      <c r="AJ48" s="81">
        <f>'2. Métricas'!AA71</f>
        <v>0</v>
      </c>
      <c r="AK48" s="81">
        <f>'2. Métricas'!AB71</f>
        <v>0</v>
      </c>
      <c r="AL48" s="81">
        <f>'2. Métricas'!AC71</f>
        <v>0</v>
      </c>
      <c r="AM48" s="81">
        <f>'2. Métricas'!AD71</f>
        <v>0</v>
      </c>
      <c r="AN48" s="81">
        <f>'2. Métricas'!AE71</f>
        <v>0</v>
      </c>
      <c r="AO48" s="81">
        <f>'2. Métricas'!AF71</f>
        <v>0</v>
      </c>
      <c r="AP48" s="81">
        <f>'2. Métricas'!AG71</f>
        <v>0</v>
      </c>
    </row>
    <row r="49" spans="1:42" x14ac:dyDescent="0.25">
      <c r="A49" s="207"/>
      <c r="B49" s="112"/>
      <c r="C49" s="208"/>
      <c r="D49" s="113" t="s">
        <v>83</v>
      </c>
      <c r="E49" s="69" t="s">
        <v>77</v>
      </c>
      <c r="F49" s="114">
        <v>9</v>
      </c>
      <c r="G49" s="97">
        <v>8</v>
      </c>
      <c r="H49" s="72" t="s">
        <v>78</v>
      </c>
      <c r="I49" s="73">
        <v>9</v>
      </c>
      <c r="J49" s="74" t="s">
        <v>79</v>
      </c>
      <c r="K49" s="98">
        <v>8</v>
      </c>
      <c r="L49" s="81">
        <f>'2. Métricas'!C47</f>
        <v>19</v>
      </c>
      <c r="M49" s="81">
        <f>'2. Métricas'!D47</f>
        <v>14</v>
      </c>
      <c r="N49" s="81">
        <f>'2. Métricas'!E47</f>
        <v>14</v>
      </c>
      <c r="O49" s="81">
        <f>'2. Métricas'!F47</f>
        <v>0</v>
      </c>
      <c r="P49" s="81">
        <f>'2. Métricas'!G47</f>
        <v>0</v>
      </c>
      <c r="Q49" s="81">
        <f>'2. Métricas'!H47</f>
        <v>0</v>
      </c>
      <c r="R49" s="81">
        <f>'2. Métricas'!I47</f>
        <v>0</v>
      </c>
      <c r="S49" s="81">
        <f>'2. Métricas'!J47</f>
        <v>0</v>
      </c>
      <c r="T49" s="81">
        <f>'2. Métricas'!K47</f>
        <v>0</v>
      </c>
      <c r="U49" s="81">
        <f>'2. Métricas'!L47</f>
        <v>0</v>
      </c>
      <c r="V49" s="81">
        <f>'2. Métricas'!M47</f>
        <v>0</v>
      </c>
      <c r="W49" s="81">
        <f>'2. Métricas'!N47</f>
        <v>0</v>
      </c>
      <c r="X49" s="81">
        <f>'2. Métricas'!O47</f>
        <v>0</v>
      </c>
      <c r="Y49" s="81">
        <f>'2. Métricas'!P47</f>
        <v>0</v>
      </c>
      <c r="Z49" s="81">
        <f>'2. Métricas'!Q47</f>
        <v>0</v>
      </c>
      <c r="AA49" s="81">
        <f>'2. Métricas'!R47</f>
        <v>0</v>
      </c>
      <c r="AB49" s="81">
        <f>'2. Métricas'!S47</f>
        <v>0</v>
      </c>
      <c r="AC49" s="81">
        <f>'2. Métricas'!T47</f>
        <v>0</v>
      </c>
      <c r="AD49" s="81">
        <f>'2. Métricas'!U47</f>
        <v>0</v>
      </c>
      <c r="AE49" s="81">
        <f>'2. Métricas'!V47</f>
        <v>0</v>
      </c>
      <c r="AF49" s="81">
        <f>'2. Métricas'!W47</f>
        <v>0</v>
      </c>
      <c r="AG49" s="81">
        <f>'2. Métricas'!X47</f>
        <v>0</v>
      </c>
      <c r="AH49" s="81">
        <f>'2. Métricas'!Y47</f>
        <v>0</v>
      </c>
      <c r="AI49" s="81">
        <f>'2. Métricas'!Z47</f>
        <v>0</v>
      </c>
      <c r="AJ49" s="81">
        <f>'2. Métricas'!AA47</f>
        <v>0</v>
      </c>
      <c r="AK49" s="81">
        <f>'2. Métricas'!AB47</f>
        <v>0</v>
      </c>
      <c r="AL49" s="81">
        <f>'2. Métricas'!AC47</f>
        <v>0</v>
      </c>
      <c r="AM49" s="81">
        <f>'2. Métricas'!AD47</f>
        <v>0</v>
      </c>
      <c r="AN49" s="81">
        <f>'2. Métricas'!AE47</f>
        <v>0</v>
      </c>
      <c r="AO49" s="81">
        <f>'2. Métricas'!AF47</f>
        <v>0</v>
      </c>
      <c r="AP49" s="81">
        <f>'2. Métricas'!AG47</f>
        <v>0</v>
      </c>
    </row>
    <row r="50" spans="1:42" ht="40.5" customHeight="1" x14ac:dyDescent="0.25">
      <c r="A50" s="207"/>
      <c r="B50" s="102">
        <v>13</v>
      </c>
      <c r="C50" s="115" t="s">
        <v>107</v>
      </c>
      <c r="D50" s="116" t="s">
        <v>108</v>
      </c>
      <c r="E50" s="79" t="s">
        <v>77</v>
      </c>
      <c r="F50" s="137">
        <v>0.95</v>
      </c>
      <c r="G50" s="138">
        <v>0.95</v>
      </c>
      <c r="H50" s="72" t="s">
        <v>78</v>
      </c>
      <c r="I50" s="139">
        <v>1</v>
      </c>
      <c r="J50" s="80" t="s">
        <v>79</v>
      </c>
      <c r="K50" s="140">
        <v>1</v>
      </c>
      <c r="L50" s="91">
        <f>IFERROR('2. Métricas'!C16/'2. Métricas'!C22,0)</f>
        <v>0.12600806451612903</v>
      </c>
      <c r="M50" s="91">
        <f>IFERROR('2. Métricas'!D16/'2. Métricas'!D22,0)</f>
        <v>0.25449918196691512</v>
      </c>
      <c r="N50" s="91">
        <f>IFERROR('2. Métricas'!E16/'2. Métricas'!E22,0)</f>
        <v>0.15972550875532418</v>
      </c>
      <c r="O50" s="91">
        <f>IFERROR('2. Métricas'!F16/'2. Métricas'!F22,0)</f>
        <v>0</v>
      </c>
      <c r="P50" s="91">
        <f>IFERROR('2. Métricas'!G16/'2. Métricas'!G22,0)</f>
        <v>0</v>
      </c>
      <c r="Q50" s="91">
        <f>IFERROR('2. Métricas'!H16/'2. Métricas'!H22,0)</f>
        <v>0</v>
      </c>
      <c r="R50" s="91">
        <f>IFERROR('2. Métricas'!I16/'2. Métricas'!I22,0)</f>
        <v>0</v>
      </c>
      <c r="S50" s="91">
        <f>IFERROR('2. Métricas'!J16/'2. Métricas'!J22,0)</f>
        <v>0</v>
      </c>
      <c r="T50" s="91">
        <f>IFERROR('2. Métricas'!K16/'2. Métricas'!K22,0)</f>
        <v>0</v>
      </c>
      <c r="U50" s="91">
        <f>IFERROR('2. Métricas'!L16/'2. Métricas'!L22,0)</f>
        <v>0</v>
      </c>
      <c r="V50" s="91">
        <f>IFERROR('2. Métricas'!M16/'2. Métricas'!M22,0)</f>
        <v>0</v>
      </c>
      <c r="W50" s="91">
        <f>IFERROR('2. Métricas'!N16/'2. Métricas'!N22,0)</f>
        <v>0</v>
      </c>
      <c r="X50" s="91">
        <f>IFERROR('2. Métricas'!O16/'2. Métricas'!O22,0)</f>
        <v>0</v>
      </c>
      <c r="Y50" s="91">
        <f>IFERROR('2. Métricas'!P16/'2. Métricas'!P22,0)</f>
        <v>0</v>
      </c>
      <c r="Z50" s="91">
        <f>IFERROR('2. Métricas'!Q16/'2. Métricas'!Q22,0)</f>
        <v>0</v>
      </c>
      <c r="AA50" s="91">
        <f>IFERROR('2. Métricas'!R16/'2. Métricas'!R22,0)</f>
        <v>0</v>
      </c>
      <c r="AB50" s="91">
        <f>IFERROR('2. Métricas'!S16/'2. Métricas'!S22,0)</f>
        <v>0</v>
      </c>
      <c r="AC50" s="91">
        <f>IFERROR('2. Métricas'!T16/'2. Métricas'!T22,0)</f>
        <v>0</v>
      </c>
      <c r="AD50" s="91">
        <f>IFERROR('2. Métricas'!U16/'2. Métricas'!U22,0)</f>
        <v>0</v>
      </c>
      <c r="AE50" s="91">
        <f>IFERROR('2. Métricas'!V16/'2. Métricas'!V22,0)</f>
        <v>0</v>
      </c>
      <c r="AF50" s="91">
        <f>IFERROR('2. Métricas'!W16/'2. Métricas'!W22,0)</f>
        <v>0</v>
      </c>
      <c r="AG50" s="91">
        <f>IFERROR('2. Métricas'!X16/'2. Métricas'!X22,0)</f>
        <v>0</v>
      </c>
      <c r="AH50" s="91">
        <f>IFERROR('2. Métricas'!Y16/'2. Métricas'!Y22,0)</f>
        <v>0</v>
      </c>
      <c r="AI50" s="91">
        <f>IFERROR('2. Métricas'!Z16/'2. Métricas'!Z22,0)</f>
        <v>0</v>
      </c>
      <c r="AJ50" s="91">
        <f>IFERROR('2. Métricas'!AA16/'2. Métricas'!AA22,0)</f>
        <v>0</v>
      </c>
      <c r="AK50" s="91">
        <f>IFERROR('2. Métricas'!AB16/'2. Métricas'!AB22,0)</f>
        <v>0</v>
      </c>
      <c r="AL50" s="91">
        <f>IFERROR('2. Métricas'!AC16/'2. Métricas'!AC22,0)</f>
        <v>0</v>
      </c>
      <c r="AM50" s="91">
        <f>IFERROR('2. Métricas'!AD16/'2. Métricas'!AD22,0)</f>
        <v>0</v>
      </c>
      <c r="AN50" s="91">
        <f>IFERROR('2. Métricas'!AE16/'2. Métricas'!AE22,0)</f>
        <v>0</v>
      </c>
      <c r="AO50" s="91">
        <f>IFERROR('2. Métricas'!AF16/'2. Métricas'!AF22,0)</f>
        <v>0</v>
      </c>
      <c r="AP50" s="91">
        <f>IFERROR('2. Métricas'!AG16/'2. Métricas'!AG22,0)</f>
        <v>0</v>
      </c>
    </row>
    <row r="51" spans="1:42" x14ac:dyDescent="0.25">
      <c r="A51" s="207"/>
      <c r="B51" s="113"/>
      <c r="C51" s="113" t="s">
        <v>16</v>
      </c>
      <c r="D51" s="121"/>
      <c r="E51" s="79" t="s">
        <v>77</v>
      </c>
      <c r="F51" s="137">
        <v>0.95</v>
      </c>
      <c r="G51" s="138">
        <v>0.95</v>
      </c>
      <c r="H51" s="72" t="s">
        <v>78</v>
      </c>
      <c r="I51" s="139">
        <v>1</v>
      </c>
      <c r="J51" s="80" t="s">
        <v>79</v>
      </c>
      <c r="K51" s="140">
        <v>1</v>
      </c>
      <c r="L51" s="91">
        <f>IFERROR('2. Métricas'!C17/'2. Métricas'!C23,0)</f>
        <v>0.11666666666666667</v>
      </c>
      <c r="M51" s="91">
        <f>IFERROR('2. Métricas'!D17/'2. Métricas'!D23,0)</f>
        <v>0.18888888888888888</v>
      </c>
      <c r="N51" s="91">
        <f>IFERROR('2. Métricas'!E17/'2. Métricas'!E23,0)</f>
        <v>0.10555555555555556</v>
      </c>
      <c r="O51" s="91">
        <f>IFERROR('2. Métricas'!F17/'2. Métricas'!F23,0)</f>
        <v>0</v>
      </c>
      <c r="P51" s="91">
        <f>IFERROR('2. Métricas'!G17/'2. Métricas'!G23,0)</f>
        <v>0</v>
      </c>
      <c r="Q51" s="91">
        <f>IFERROR('2. Métricas'!H17/'2. Métricas'!H23,0)</f>
        <v>0</v>
      </c>
      <c r="R51" s="91">
        <f>IFERROR('2. Métricas'!I17/'2. Métricas'!I23,0)</f>
        <v>0</v>
      </c>
      <c r="S51" s="91">
        <f>IFERROR('2. Métricas'!J17/'2. Métricas'!J23,0)</f>
        <v>0</v>
      </c>
      <c r="T51" s="91">
        <f>IFERROR('2. Métricas'!K17/'2. Métricas'!K23,0)</f>
        <v>0</v>
      </c>
      <c r="U51" s="91">
        <f>IFERROR('2. Métricas'!L17/'2. Métricas'!L23,0)</f>
        <v>0</v>
      </c>
      <c r="V51" s="91">
        <f>IFERROR('2. Métricas'!M17/'2. Métricas'!M23,0)</f>
        <v>0</v>
      </c>
      <c r="W51" s="91">
        <f>IFERROR('2. Métricas'!N17/'2. Métricas'!N23,0)</f>
        <v>0</v>
      </c>
      <c r="X51" s="91">
        <f>IFERROR('2. Métricas'!O17/'2. Métricas'!O23,0)</f>
        <v>0</v>
      </c>
      <c r="Y51" s="91">
        <f>IFERROR('2. Métricas'!P17/'2. Métricas'!P23,0)</f>
        <v>0</v>
      </c>
      <c r="Z51" s="91">
        <f>IFERROR('2. Métricas'!Q17/'2. Métricas'!Q23,0)</f>
        <v>0</v>
      </c>
      <c r="AA51" s="91">
        <f>IFERROR('2. Métricas'!R17/'2. Métricas'!R23,0)</f>
        <v>0</v>
      </c>
      <c r="AB51" s="91">
        <f>IFERROR('2. Métricas'!S17/'2. Métricas'!S23,0)</f>
        <v>0</v>
      </c>
      <c r="AC51" s="91">
        <f>IFERROR('2. Métricas'!T17/'2. Métricas'!T23,0)</f>
        <v>0</v>
      </c>
      <c r="AD51" s="91">
        <f>IFERROR('2. Métricas'!U17/'2. Métricas'!U23,0)</f>
        <v>0</v>
      </c>
      <c r="AE51" s="91">
        <f>IFERROR('2. Métricas'!V17/'2. Métricas'!V23,0)</f>
        <v>0</v>
      </c>
      <c r="AF51" s="91">
        <f>IFERROR('2. Métricas'!W17/'2. Métricas'!W23,0)</f>
        <v>0</v>
      </c>
      <c r="AG51" s="91">
        <f>IFERROR('2. Métricas'!X17/'2. Métricas'!X23,0)</f>
        <v>0</v>
      </c>
      <c r="AH51" s="91">
        <f>IFERROR('2. Métricas'!Y17/'2. Métricas'!Y23,0)</f>
        <v>0</v>
      </c>
      <c r="AI51" s="91">
        <f>IFERROR('2. Métricas'!Z17/'2. Métricas'!Z23,0)</f>
        <v>0</v>
      </c>
      <c r="AJ51" s="91">
        <f>IFERROR('2. Métricas'!AA17/'2. Métricas'!AA23,0)</f>
        <v>0</v>
      </c>
      <c r="AK51" s="91">
        <f>IFERROR('2. Métricas'!AB17/'2. Métricas'!AB23,0)</f>
        <v>0</v>
      </c>
      <c r="AL51" s="91">
        <f>IFERROR('2. Métricas'!AC17/'2. Métricas'!AC23,0)</f>
        <v>0</v>
      </c>
      <c r="AM51" s="91">
        <f>IFERROR('2. Métricas'!AD17/'2. Métricas'!AD23,0)</f>
        <v>0</v>
      </c>
      <c r="AN51" s="91">
        <f>IFERROR('2. Métricas'!AE17/'2. Métricas'!AE23,0)</f>
        <v>0</v>
      </c>
      <c r="AO51" s="91">
        <f>IFERROR('2. Métricas'!AF17/'2. Métricas'!AF23,0)</f>
        <v>0</v>
      </c>
      <c r="AP51" s="91">
        <f>IFERROR('2. Métricas'!AG17/'2. Métricas'!AG23,0)</f>
        <v>0</v>
      </c>
    </row>
    <row r="52" spans="1:42" x14ac:dyDescent="0.25">
      <c r="A52" s="207"/>
      <c r="B52" s="113"/>
      <c r="C52" s="113" t="s">
        <v>17</v>
      </c>
      <c r="D52" s="121"/>
      <c r="E52" s="79" t="s">
        <v>77</v>
      </c>
      <c r="F52" s="137">
        <v>0.95</v>
      </c>
      <c r="G52" s="138">
        <v>0.95</v>
      </c>
      <c r="H52" s="72" t="s">
        <v>78</v>
      </c>
      <c r="I52" s="139">
        <v>1</v>
      </c>
      <c r="J52" s="80" t="s">
        <v>79</v>
      </c>
      <c r="K52" s="140">
        <v>1</v>
      </c>
      <c r="L52" s="91">
        <f>IFERROR('2. Métricas'!C18/'2. Métricas'!C24,0)</f>
        <v>0.27916666666666667</v>
      </c>
      <c r="M52" s="91">
        <f>IFERROR('2. Métricas'!D18/'2. Métricas'!D24,0)</f>
        <v>0.46666666666666667</v>
      </c>
      <c r="N52" s="91">
        <f>IFERROR('2. Métricas'!E18/'2. Métricas'!E24,0)</f>
        <v>0.43809523809523809</v>
      </c>
      <c r="O52" s="91">
        <f>IFERROR('2. Métricas'!F18/'2. Métricas'!F24,0)</f>
        <v>0</v>
      </c>
      <c r="P52" s="91">
        <f>IFERROR('2. Métricas'!G18/'2. Métricas'!G24,0)</f>
        <v>0</v>
      </c>
      <c r="Q52" s="91">
        <f>IFERROR('2. Métricas'!H18/'2. Métricas'!H24,0)</f>
        <v>0</v>
      </c>
      <c r="R52" s="91">
        <f>IFERROR('2. Métricas'!I18/'2. Métricas'!I24,0)</f>
        <v>0</v>
      </c>
      <c r="S52" s="91">
        <f>IFERROR('2. Métricas'!J18/'2. Métricas'!J24,0)</f>
        <v>0</v>
      </c>
      <c r="T52" s="91">
        <f>IFERROR('2. Métricas'!K18/'2. Métricas'!K24,0)</f>
        <v>0</v>
      </c>
      <c r="U52" s="91">
        <f>IFERROR('2. Métricas'!L18/'2. Métricas'!L24,0)</f>
        <v>0</v>
      </c>
      <c r="V52" s="91">
        <f>IFERROR('2. Métricas'!M18/'2. Métricas'!M24,0)</f>
        <v>0</v>
      </c>
      <c r="W52" s="91">
        <f>IFERROR('2. Métricas'!N18/'2. Métricas'!N24,0)</f>
        <v>0</v>
      </c>
      <c r="X52" s="91">
        <f>IFERROR('2. Métricas'!O18/'2. Métricas'!O24,0)</f>
        <v>0</v>
      </c>
      <c r="Y52" s="91">
        <f>IFERROR('2. Métricas'!P18/'2. Métricas'!P24,0)</f>
        <v>0</v>
      </c>
      <c r="Z52" s="91">
        <f>IFERROR('2. Métricas'!Q18/'2. Métricas'!Q24,0)</f>
        <v>0</v>
      </c>
      <c r="AA52" s="91">
        <f>IFERROR('2. Métricas'!R18/'2. Métricas'!R24,0)</f>
        <v>0</v>
      </c>
      <c r="AB52" s="91">
        <f>IFERROR('2. Métricas'!S18/'2. Métricas'!S24,0)</f>
        <v>0</v>
      </c>
      <c r="AC52" s="91">
        <f>IFERROR('2. Métricas'!T18/'2. Métricas'!T24,0)</f>
        <v>0</v>
      </c>
      <c r="AD52" s="91">
        <f>IFERROR('2. Métricas'!U18/'2. Métricas'!U24,0)</f>
        <v>0</v>
      </c>
      <c r="AE52" s="91">
        <f>IFERROR('2. Métricas'!V18/'2. Métricas'!V24,0)</f>
        <v>0</v>
      </c>
      <c r="AF52" s="91">
        <f>IFERROR('2. Métricas'!W18/'2. Métricas'!W24,0)</f>
        <v>0</v>
      </c>
      <c r="AG52" s="91">
        <f>IFERROR('2. Métricas'!X18/'2. Métricas'!X24,0)</f>
        <v>0</v>
      </c>
      <c r="AH52" s="91">
        <f>IFERROR('2. Métricas'!Y18/'2. Métricas'!Y24,0)</f>
        <v>0</v>
      </c>
      <c r="AI52" s="91">
        <f>IFERROR('2. Métricas'!Z18/'2. Métricas'!Z24,0)</f>
        <v>0</v>
      </c>
      <c r="AJ52" s="91">
        <f>IFERROR('2. Métricas'!AA18/'2. Métricas'!AA24,0)</f>
        <v>0</v>
      </c>
      <c r="AK52" s="91">
        <f>IFERROR('2. Métricas'!AB18/'2. Métricas'!AB24,0)</f>
        <v>0</v>
      </c>
      <c r="AL52" s="91">
        <f>IFERROR('2. Métricas'!AC18/'2. Métricas'!AC24,0)</f>
        <v>0</v>
      </c>
      <c r="AM52" s="91">
        <f>IFERROR('2. Métricas'!AD18/'2. Métricas'!AD24,0)</f>
        <v>0</v>
      </c>
      <c r="AN52" s="91">
        <f>IFERROR('2. Métricas'!AE18/'2. Métricas'!AE24,0)</f>
        <v>0</v>
      </c>
      <c r="AO52" s="91">
        <f>IFERROR('2. Métricas'!AF18/'2. Métricas'!AF24,0)</f>
        <v>0</v>
      </c>
      <c r="AP52" s="91">
        <f>IFERROR('2. Métricas'!AG18/'2. Métricas'!AG24,0)</f>
        <v>0</v>
      </c>
    </row>
    <row r="53" spans="1:42" x14ac:dyDescent="0.25">
      <c r="A53" s="207"/>
      <c r="B53" s="113"/>
      <c r="C53" s="113" t="s">
        <v>18</v>
      </c>
      <c r="D53" s="121"/>
      <c r="E53" s="79" t="s">
        <v>77</v>
      </c>
      <c r="F53" s="137">
        <v>0.95</v>
      </c>
      <c r="G53" s="138">
        <v>0.95</v>
      </c>
      <c r="H53" s="72" t="s">
        <v>78</v>
      </c>
      <c r="I53" s="139">
        <v>1</v>
      </c>
      <c r="J53" s="80" t="s">
        <v>79</v>
      </c>
      <c r="K53" s="140">
        <v>1</v>
      </c>
      <c r="L53" s="91">
        <f>IFERROR('2. Métricas'!C19/'2. Métricas'!C25,0)</f>
        <v>3.3333333333333333E-2</v>
      </c>
      <c r="M53" s="91">
        <f>IFERROR('2. Métricas'!D19/'2. Métricas'!D25,0)</f>
        <v>5.4901960784313725E-2</v>
      </c>
      <c r="N53" s="91">
        <f>IFERROR('2. Métricas'!E19/'2. Métricas'!E25,0)</f>
        <v>2.9166666666666667E-2</v>
      </c>
      <c r="O53" s="91">
        <f>IFERROR('2. Métricas'!F19/'2. Métricas'!F25,0)</f>
        <v>0</v>
      </c>
      <c r="P53" s="91">
        <f>IFERROR('2. Métricas'!G19/'2. Métricas'!G25,0)</f>
        <v>0</v>
      </c>
      <c r="Q53" s="91">
        <f>IFERROR('2. Métricas'!H19/'2. Métricas'!H25,0)</f>
        <v>0</v>
      </c>
      <c r="R53" s="91">
        <f>IFERROR('2. Métricas'!I19/'2. Métricas'!I25,0)</f>
        <v>0</v>
      </c>
      <c r="S53" s="91">
        <f>IFERROR('2. Métricas'!J19/'2. Métricas'!J25,0)</f>
        <v>0</v>
      </c>
      <c r="T53" s="91">
        <f>IFERROR('2. Métricas'!K19/'2. Métricas'!K25,0)</f>
        <v>0</v>
      </c>
      <c r="U53" s="91">
        <f>IFERROR('2. Métricas'!L19/'2. Métricas'!L25,0)</f>
        <v>0</v>
      </c>
      <c r="V53" s="91">
        <f>IFERROR('2. Métricas'!M19/'2. Métricas'!M25,0)</f>
        <v>0</v>
      </c>
      <c r="W53" s="91">
        <f>IFERROR('2. Métricas'!N19/'2. Métricas'!N25,0)</f>
        <v>0</v>
      </c>
      <c r="X53" s="91">
        <f>IFERROR('2. Métricas'!O19/'2. Métricas'!O25,0)</f>
        <v>0</v>
      </c>
      <c r="Y53" s="91">
        <f>IFERROR('2. Métricas'!P19/'2. Métricas'!P25,0)</f>
        <v>0</v>
      </c>
      <c r="Z53" s="91">
        <f>IFERROR('2. Métricas'!Q19/'2. Métricas'!Q25,0)</f>
        <v>0</v>
      </c>
      <c r="AA53" s="91">
        <f>IFERROR('2. Métricas'!R19/'2. Métricas'!R25,0)</f>
        <v>0</v>
      </c>
      <c r="AB53" s="91">
        <f>IFERROR('2. Métricas'!S19/'2. Métricas'!S25,0)</f>
        <v>0</v>
      </c>
      <c r="AC53" s="91">
        <f>IFERROR('2. Métricas'!T19/'2. Métricas'!T25,0)</f>
        <v>0</v>
      </c>
      <c r="AD53" s="91">
        <f>IFERROR('2. Métricas'!U19/'2. Métricas'!U25,0)</f>
        <v>0</v>
      </c>
      <c r="AE53" s="91">
        <f>IFERROR('2. Métricas'!V19/'2. Métricas'!V25,0)</f>
        <v>0</v>
      </c>
      <c r="AF53" s="91">
        <f>IFERROR('2. Métricas'!W19/'2. Métricas'!W25,0)</f>
        <v>0</v>
      </c>
      <c r="AG53" s="91">
        <f>IFERROR('2. Métricas'!X19/'2. Métricas'!X25,0)</f>
        <v>0</v>
      </c>
      <c r="AH53" s="91">
        <f>IFERROR('2. Métricas'!Y19/'2. Métricas'!Y25,0)</f>
        <v>0</v>
      </c>
      <c r="AI53" s="91">
        <f>IFERROR('2. Métricas'!Z19/'2. Métricas'!Z25,0)</f>
        <v>0</v>
      </c>
      <c r="AJ53" s="91">
        <f>IFERROR('2. Métricas'!AA19/'2. Métricas'!AA25,0)</f>
        <v>0</v>
      </c>
      <c r="AK53" s="91">
        <f>IFERROR('2. Métricas'!AB19/'2. Métricas'!AB25,0)</f>
        <v>0</v>
      </c>
      <c r="AL53" s="91">
        <f>IFERROR('2. Métricas'!AC19/'2. Métricas'!AC25,0)</f>
        <v>0</v>
      </c>
      <c r="AM53" s="91">
        <f>IFERROR('2. Métricas'!AD19/'2. Métricas'!AD25,0)</f>
        <v>0</v>
      </c>
      <c r="AN53" s="91">
        <f>IFERROR('2. Métricas'!AE19/'2. Métricas'!AE25,0)</f>
        <v>0</v>
      </c>
      <c r="AO53" s="91">
        <f>IFERROR('2. Métricas'!AF19/'2. Métricas'!AF25,0)</f>
        <v>0</v>
      </c>
      <c r="AP53" s="91">
        <f>IFERROR('2. Métricas'!AG19/'2. Métricas'!AG25,0)</f>
        <v>0</v>
      </c>
    </row>
    <row r="54" spans="1:42" x14ac:dyDescent="0.25">
      <c r="A54" s="207"/>
      <c r="B54" s="113"/>
      <c r="C54" s="113" t="s">
        <v>19</v>
      </c>
      <c r="D54" s="121"/>
      <c r="E54" s="79" t="s">
        <v>77</v>
      </c>
      <c r="F54" s="137">
        <v>0.95</v>
      </c>
      <c r="G54" s="138">
        <v>0.95</v>
      </c>
      <c r="H54" s="72" t="s">
        <v>78</v>
      </c>
      <c r="I54" s="139">
        <v>1</v>
      </c>
      <c r="J54" s="80" t="s">
        <v>79</v>
      </c>
      <c r="K54" s="140">
        <v>1</v>
      </c>
      <c r="L54" s="91">
        <f>IFERROR('2. Métricas'!C20/'2. Métricas'!C26,0)</f>
        <v>9.166666666666666E-2</v>
      </c>
      <c r="M54" s="91">
        <f>IFERROR('2. Métricas'!D20/'2. Métricas'!D26,0)</f>
        <v>0.32962962962962961</v>
      </c>
      <c r="N54" s="91">
        <f>IFERROR('2. Métricas'!E20/'2. Métricas'!E26,0)</f>
        <v>9.4444444444444442E-2</v>
      </c>
      <c r="O54" s="91">
        <f>IFERROR('2. Métricas'!F20/'2. Métricas'!F26,0)</f>
        <v>0</v>
      </c>
      <c r="P54" s="91">
        <f>IFERROR('2. Métricas'!G20/'2. Métricas'!G26,0)</f>
        <v>0</v>
      </c>
      <c r="Q54" s="91">
        <f>IFERROR('2. Métricas'!H20/'2. Métricas'!H26,0)</f>
        <v>0</v>
      </c>
      <c r="R54" s="91">
        <f>IFERROR('2. Métricas'!I20/'2. Métricas'!I26,0)</f>
        <v>0</v>
      </c>
      <c r="S54" s="91">
        <f>IFERROR('2. Métricas'!J20/'2. Métricas'!J26,0)</f>
        <v>0</v>
      </c>
      <c r="T54" s="122">
        <f>IFERROR('2. Métricas'!K20/'2. Métricas'!K26,0)</f>
        <v>0</v>
      </c>
      <c r="U54" s="91">
        <f>IFERROR('2. Métricas'!L20/'2. Métricas'!L26,0)</f>
        <v>0</v>
      </c>
      <c r="V54" s="91">
        <f>IFERROR('2. Métricas'!M20/'2. Métricas'!M26,0)</f>
        <v>0</v>
      </c>
      <c r="W54" s="91">
        <f>IFERROR('2. Métricas'!N20/'2. Métricas'!N26,0)</f>
        <v>0</v>
      </c>
      <c r="X54" s="91">
        <f>IFERROR('2. Métricas'!O20/'2. Métricas'!O26,0)</f>
        <v>0</v>
      </c>
      <c r="Y54" s="123">
        <f>IFERROR('2. Métricas'!P20/'2. Métricas'!P26,0)</f>
        <v>0</v>
      </c>
      <c r="Z54" s="91">
        <f>IFERROR('2. Métricas'!Q20/'2. Métricas'!Q26,0)</f>
        <v>0</v>
      </c>
      <c r="AA54" s="91">
        <f>IFERROR('2. Métricas'!R20/'2. Métricas'!R26,0)</f>
        <v>0</v>
      </c>
      <c r="AB54" s="91">
        <f>IFERROR('2. Métricas'!S20/'2. Métricas'!S26,0)</f>
        <v>0</v>
      </c>
      <c r="AC54" s="91">
        <f>IFERROR('2. Métricas'!T20/'2. Métricas'!T26,0)</f>
        <v>0</v>
      </c>
      <c r="AD54" s="91">
        <f>IFERROR('2. Métricas'!U20/'2. Métricas'!U26,0)</f>
        <v>0</v>
      </c>
      <c r="AE54" s="91">
        <f>IFERROR('2. Métricas'!V20/'2. Métricas'!V26,0)</f>
        <v>0</v>
      </c>
      <c r="AF54" s="91">
        <f>IFERROR('2. Métricas'!W20/'2. Métricas'!W26,0)</f>
        <v>0</v>
      </c>
      <c r="AG54" s="91">
        <f>IFERROR('2. Métricas'!X20/'2. Métricas'!X26,0)</f>
        <v>0</v>
      </c>
      <c r="AH54" s="91">
        <f>IFERROR('2. Métricas'!Y20/'2. Métricas'!Y26,0)</f>
        <v>0</v>
      </c>
      <c r="AI54" s="91">
        <f>IFERROR('2. Métricas'!Z20/'2. Métricas'!Z26,0)</f>
        <v>0</v>
      </c>
      <c r="AJ54" s="91">
        <f>IFERROR('2. Métricas'!AA20/'2. Métricas'!AA26,0)</f>
        <v>0</v>
      </c>
      <c r="AK54" s="91">
        <f>IFERROR('2. Métricas'!AB20/'2. Métricas'!AB26,0)</f>
        <v>0</v>
      </c>
      <c r="AL54" s="91">
        <f>IFERROR('2. Métricas'!AC20/'2. Métricas'!AC26,0)</f>
        <v>0</v>
      </c>
      <c r="AM54" s="91">
        <f>IFERROR('2. Métricas'!AD20/'2. Métricas'!AD26,0)</f>
        <v>0</v>
      </c>
      <c r="AN54" s="91">
        <f>IFERROR('2. Métricas'!AE20/'2. Métricas'!AE26,0)</f>
        <v>0</v>
      </c>
      <c r="AO54" s="91">
        <f>IFERROR('2. Métricas'!AF20/'2. Métricas'!AF26,0)</f>
        <v>0</v>
      </c>
      <c r="AP54" s="91">
        <f>IFERROR('2. Métricas'!AG20/'2. Métricas'!AG26,0)</f>
        <v>0</v>
      </c>
    </row>
    <row r="55" spans="1:42" hidden="1" x14ac:dyDescent="0.25">
      <c r="A55" s="207"/>
      <c r="B55" s="113"/>
      <c r="C55" s="113" t="s">
        <v>20</v>
      </c>
      <c r="D55" s="121"/>
      <c r="E55" s="69"/>
      <c r="F55" s="117"/>
      <c r="G55" s="118"/>
      <c r="H55" s="72"/>
      <c r="I55" s="119"/>
      <c r="J55" s="74"/>
      <c r="K55" s="120"/>
      <c r="L55" s="91">
        <f>IFERROR('2. Métricas'!C21/'2. Métricas'!C27,0)</f>
        <v>0</v>
      </c>
      <c r="M55" s="91">
        <f>IFERROR('2. Métricas'!D21/'2. Métricas'!D27,0)</f>
        <v>0</v>
      </c>
      <c r="N55" s="91">
        <f>IFERROR('2. Métricas'!E21/'2. Métricas'!E27,0)</f>
        <v>0</v>
      </c>
      <c r="O55" s="91">
        <f>IFERROR('2. Métricas'!F21/'2. Métricas'!F27,0)</f>
        <v>0</v>
      </c>
      <c r="P55" s="91">
        <f>IFERROR('2. Métricas'!G21/'2. Métricas'!G27,0)</f>
        <v>0</v>
      </c>
      <c r="Q55" s="91">
        <f>IFERROR('2. Métricas'!H21/'2. Métricas'!H27,0)</f>
        <v>0</v>
      </c>
      <c r="R55" s="91">
        <f>IFERROR('2. Métricas'!I21/'2. Métricas'!I27,0)</f>
        <v>0</v>
      </c>
      <c r="S55" s="91">
        <f>IFERROR('2. Métricas'!J21/'2. Métricas'!J27,0)</f>
        <v>0</v>
      </c>
      <c r="T55" s="91">
        <f>IFERROR('2. Métricas'!K21/'2. Métricas'!K27,0)</f>
        <v>0</v>
      </c>
      <c r="U55" s="91">
        <f>IFERROR('2. Métricas'!L21/'2. Métricas'!L27,0)</f>
        <v>0</v>
      </c>
      <c r="V55" s="91">
        <f>IFERROR('2. Métricas'!M21/'2. Métricas'!M27,0)</f>
        <v>0</v>
      </c>
      <c r="W55" s="91">
        <f>IFERROR('2. Métricas'!N21/'2. Métricas'!N27,0)</f>
        <v>0</v>
      </c>
      <c r="X55" s="91">
        <f>IFERROR('2. Métricas'!O21/'2. Métricas'!O27,0)</f>
        <v>0</v>
      </c>
      <c r="Y55" s="91">
        <f>IFERROR('2. Métricas'!P21/'2. Métricas'!P27,0)</f>
        <v>0</v>
      </c>
      <c r="Z55" s="91">
        <f>IFERROR('2. Métricas'!Q21/'2. Métricas'!Q27,0)</f>
        <v>0</v>
      </c>
      <c r="AA55" s="91">
        <f>IFERROR('2. Métricas'!R21/'2. Métricas'!R27,0)</f>
        <v>0</v>
      </c>
      <c r="AB55" s="91">
        <f>IFERROR('2. Métricas'!S21/'2. Métricas'!S27,0)</f>
        <v>0</v>
      </c>
      <c r="AC55" s="91">
        <f>IFERROR('2. Métricas'!T21/'2. Métricas'!T27,0)</f>
        <v>0</v>
      </c>
      <c r="AD55" s="91">
        <f>IFERROR('2. Métricas'!U21/'2. Métricas'!U27,0)</f>
        <v>0</v>
      </c>
      <c r="AE55" s="91">
        <f>IFERROR('2. Métricas'!V21/'2. Métricas'!V27,0)</f>
        <v>0</v>
      </c>
      <c r="AF55" s="91">
        <f>IFERROR('2. Métricas'!W21/'2. Métricas'!W27,0)</f>
        <v>0</v>
      </c>
      <c r="AG55" s="91">
        <f>IFERROR('2. Métricas'!X21/'2. Métricas'!X27,0)</f>
        <v>0</v>
      </c>
      <c r="AH55" s="91">
        <f>IFERROR('2. Métricas'!Y21/'2. Métricas'!Y27,0)</f>
        <v>0</v>
      </c>
      <c r="AI55" s="91">
        <f>IFERROR('2. Métricas'!Z21/'2. Métricas'!Z27,0)</f>
        <v>0</v>
      </c>
      <c r="AJ55" s="91">
        <f>IFERROR('2. Métricas'!AA21/'2. Métricas'!AA27,0)</f>
        <v>0</v>
      </c>
      <c r="AK55" s="91">
        <f>IFERROR('2. Métricas'!AB21/'2. Métricas'!AB27,0)</f>
        <v>0</v>
      </c>
      <c r="AL55" s="91">
        <f>IFERROR('2. Métricas'!AC21/'2. Métricas'!AC27,0)</f>
        <v>0</v>
      </c>
      <c r="AM55" s="91">
        <f>IFERROR('2. Métricas'!AD21/'2. Métricas'!AD27,0)</f>
        <v>0</v>
      </c>
      <c r="AN55" s="91">
        <f>IFERROR('2. Métricas'!AE21/'2. Métricas'!AE27,0)</f>
        <v>0</v>
      </c>
      <c r="AO55" s="91">
        <f>IFERROR('2. Métricas'!AF21/'2. Métricas'!AF27,0)</f>
        <v>0</v>
      </c>
      <c r="AP55" s="91">
        <f>IFERROR('2. Métricas'!AG21/'2. Métricas'!AG27,0)</f>
        <v>0</v>
      </c>
    </row>
    <row r="56" spans="1:42" ht="57.75" customHeight="1" x14ac:dyDescent="0.25">
      <c r="A56" s="207"/>
      <c r="B56" s="102">
        <v>14</v>
      </c>
      <c r="C56" s="115" t="s">
        <v>109</v>
      </c>
      <c r="D56" s="116" t="s">
        <v>110</v>
      </c>
      <c r="E56" s="141" t="s">
        <v>77</v>
      </c>
      <c r="F56" s="114">
        <v>34</v>
      </c>
      <c r="G56" s="124">
        <v>34</v>
      </c>
      <c r="H56" s="72" t="s">
        <v>78</v>
      </c>
      <c r="I56" s="72">
        <v>38</v>
      </c>
      <c r="J56" s="142" t="s">
        <v>79</v>
      </c>
      <c r="K56" s="98">
        <v>38</v>
      </c>
      <c r="L56" s="81">
        <f t="shared" ref="L56:AP56" si="8">SUM(L57:L60)</f>
        <v>17</v>
      </c>
      <c r="M56" s="81">
        <f t="shared" si="8"/>
        <v>34</v>
      </c>
      <c r="N56" s="81">
        <f t="shared" si="8"/>
        <v>34</v>
      </c>
      <c r="O56" s="81">
        <f t="shared" si="8"/>
        <v>0</v>
      </c>
      <c r="P56" s="81">
        <f t="shared" si="8"/>
        <v>0</v>
      </c>
      <c r="Q56" s="81">
        <f t="shared" si="8"/>
        <v>0</v>
      </c>
      <c r="R56" s="81">
        <f t="shared" si="8"/>
        <v>0</v>
      </c>
      <c r="S56" s="81">
        <f t="shared" si="8"/>
        <v>0</v>
      </c>
      <c r="T56" s="81">
        <f t="shared" si="8"/>
        <v>0</v>
      </c>
      <c r="U56" s="81">
        <f t="shared" si="8"/>
        <v>0</v>
      </c>
      <c r="V56" s="81">
        <f t="shared" si="8"/>
        <v>0</v>
      </c>
      <c r="W56" s="81">
        <f t="shared" si="8"/>
        <v>0</v>
      </c>
      <c r="X56" s="81">
        <f t="shared" si="8"/>
        <v>0</v>
      </c>
      <c r="Y56" s="81">
        <f t="shared" si="8"/>
        <v>0</v>
      </c>
      <c r="Z56" s="81">
        <f t="shared" si="8"/>
        <v>0</v>
      </c>
      <c r="AA56" s="81">
        <f t="shared" si="8"/>
        <v>0</v>
      </c>
      <c r="AB56" s="81">
        <f t="shared" si="8"/>
        <v>0</v>
      </c>
      <c r="AC56" s="81">
        <f t="shared" si="8"/>
        <v>0</v>
      </c>
      <c r="AD56" s="81">
        <f t="shared" si="8"/>
        <v>0</v>
      </c>
      <c r="AE56" s="81">
        <f t="shared" si="8"/>
        <v>0</v>
      </c>
      <c r="AF56" s="81">
        <f t="shared" si="8"/>
        <v>0</v>
      </c>
      <c r="AG56" s="81">
        <f t="shared" si="8"/>
        <v>0</v>
      </c>
      <c r="AH56" s="81">
        <f t="shared" si="8"/>
        <v>0</v>
      </c>
      <c r="AI56" s="81">
        <f t="shared" si="8"/>
        <v>0</v>
      </c>
      <c r="AJ56" s="81">
        <f t="shared" si="8"/>
        <v>0</v>
      </c>
      <c r="AK56" s="81">
        <f t="shared" si="8"/>
        <v>0</v>
      </c>
      <c r="AL56" s="81">
        <f t="shared" si="8"/>
        <v>0</v>
      </c>
      <c r="AM56" s="81">
        <f t="shared" si="8"/>
        <v>0</v>
      </c>
      <c r="AN56" s="81">
        <f t="shared" si="8"/>
        <v>0</v>
      </c>
      <c r="AO56" s="81">
        <f t="shared" si="8"/>
        <v>0</v>
      </c>
      <c r="AP56" s="81">
        <f t="shared" si="8"/>
        <v>0</v>
      </c>
    </row>
    <row r="57" spans="1:42" ht="15" customHeight="1" x14ac:dyDescent="0.25">
      <c r="A57" s="207"/>
      <c r="B57" s="112"/>
      <c r="C57" s="208" t="s">
        <v>111</v>
      </c>
      <c r="D57" s="113" t="s">
        <v>80</v>
      </c>
      <c r="E57" s="141" t="s">
        <v>77</v>
      </c>
      <c r="F57" s="114">
        <v>9</v>
      </c>
      <c r="G57" s="124">
        <v>9</v>
      </c>
      <c r="H57" s="72" t="s">
        <v>78</v>
      </c>
      <c r="I57" s="72">
        <v>10</v>
      </c>
      <c r="J57" s="142" t="s">
        <v>79</v>
      </c>
      <c r="K57" s="98">
        <v>10</v>
      </c>
      <c r="L57" s="81">
        <f>'2. Métricas'!C132</f>
        <v>3</v>
      </c>
      <c r="M57" s="81">
        <f>'2. Métricas'!D132</f>
        <v>8</v>
      </c>
      <c r="N57" s="81">
        <f>'2. Métricas'!E132</f>
        <v>13</v>
      </c>
      <c r="O57" s="81">
        <f>'2. Métricas'!F132</f>
        <v>0</v>
      </c>
      <c r="P57" s="81">
        <f>'2. Métricas'!G132</f>
        <v>0</v>
      </c>
      <c r="Q57" s="81">
        <f>'2. Métricas'!H132</f>
        <v>0</v>
      </c>
      <c r="R57" s="81">
        <f>'2. Métricas'!I132</f>
        <v>0</v>
      </c>
      <c r="S57" s="81">
        <f>'2. Métricas'!J132</f>
        <v>0</v>
      </c>
      <c r="T57" s="81">
        <f>'2. Métricas'!K132</f>
        <v>0</v>
      </c>
      <c r="U57" s="81">
        <f>'2. Métricas'!L132</f>
        <v>0</v>
      </c>
      <c r="V57" s="81">
        <f>'2. Métricas'!M132</f>
        <v>0</v>
      </c>
      <c r="W57" s="81">
        <f>'2. Métricas'!N132</f>
        <v>0</v>
      </c>
      <c r="X57" s="81">
        <f>'2. Métricas'!O132</f>
        <v>0</v>
      </c>
      <c r="Y57" s="81">
        <f>'2. Métricas'!P132</f>
        <v>0</v>
      </c>
      <c r="Z57" s="81">
        <f>'2. Métricas'!Q132</f>
        <v>0</v>
      </c>
      <c r="AA57" s="81">
        <f>'2. Métricas'!R132</f>
        <v>0</v>
      </c>
      <c r="AB57" s="81">
        <f>'2. Métricas'!S132</f>
        <v>0</v>
      </c>
      <c r="AC57" s="81">
        <f>'2. Métricas'!T132</f>
        <v>0</v>
      </c>
      <c r="AD57" s="81">
        <f>'2. Métricas'!U132</f>
        <v>0</v>
      </c>
      <c r="AE57" s="81">
        <f>'2. Métricas'!V132</f>
        <v>0</v>
      </c>
      <c r="AF57" s="81">
        <f>'2. Métricas'!W132</f>
        <v>0</v>
      </c>
      <c r="AG57" s="81">
        <f>'2. Métricas'!X132</f>
        <v>0</v>
      </c>
      <c r="AH57" s="81">
        <f>'2. Métricas'!Y132</f>
        <v>0</v>
      </c>
      <c r="AI57" s="81">
        <f>'2. Métricas'!Z132</f>
        <v>0</v>
      </c>
      <c r="AJ57" s="81">
        <f>'2. Métricas'!AA132</f>
        <v>0</v>
      </c>
      <c r="AK57" s="81">
        <f>'2. Métricas'!AB132</f>
        <v>0</v>
      </c>
      <c r="AL57" s="81">
        <f>'2. Métricas'!AC132</f>
        <v>0</v>
      </c>
      <c r="AM57" s="81">
        <f>'2. Métricas'!AD132</f>
        <v>0</v>
      </c>
      <c r="AN57" s="81">
        <f>'2. Métricas'!AE132</f>
        <v>0</v>
      </c>
      <c r="AO57" s="81">
        <f>'2. Métricas'!AF132</f>
        <v>0</v>
      </c>
      <c r="AP57" s="81">
        <f>'2. Métricas'!AG132</f>
        <v>0</v>
      </c>
    </row>
    <row r="58" spans="1:42" x14ac:dyDescent="0.25">
      <c r="A58" s="207"/>
      <c r="B58" s="112"/>
      <c r="C58" s="208"/>
      <c r="D58" s="113" t="s">
        <v>81</v>
      </c>
      <c r="E58" s="141" t="s">
        <v>77</v>
      </c>
      <c r="F58" s="114">
        <v>3</v>
      </c>
      <c r="G58" s="124">
        <v>3</v>
      </c>
      <c r="H58" s="72" t="s">
        <v>78</v>
      </c>
      <c r="I58" s="72">
        <v>4</v>
      </c>
      <c r="J58" s="142" t="s">
        <v>79</v>
      </c>
      <c r="K58" s="98">
        <v>4</v>
      </c>
      <c r="L58" s="81">
        <f>'2. Métricas'!C103</f>
        <v>0</v>
      </c>
      <c r="M58" s="81">
        <f>'2. Métricas'!D103</f>
        <v>2</v>
      </c>
      <c r="N58" s="81">
        <f>'2. Métricas'!E103</f>
        <v>9</v>
      </c>
      <c r="O58" s="81">
        <f>'2. Métricas'!F103</f>
        <v>0</v>
      </c>
      <c r="P58" s="81">
        <f>'2. Métricas'!G103</f>
        <v>0</v>
      </c>
      <c r="Q58" s="81">
        <f>'2. Métricas'!H103</f>
        <v>0</v>
      </c>
      <c r="R58" s="81">
        <f>'2. Métricas'!I103</f>
        <v>0</v>
      </c>
      <c r="S58" s="81">
        <f>'2. Métricas'!J103</f>
        <v>0</v>
      </c>
      <c r="T58" s="81">
        <f>'2. Métricas'!K103</f>
        <v>0</v>
      </c>
      <c r="U58" s="81">
        <f>'2. Métricas'!L103</f>
        <v>0</v>
      </c>
      <c r="V58" s="81">
        <f>'2. Métricas'!M103</f>
        <v>0</v>
      </c>
      <c r="W58" s="81">
        <f>'2. Métricas'!N103</f>
        <v>0</v>
      </c>
      <c r="X58" s="81">
        <f>'2. Métricas'!O103</f>
        <v>0</v>
      </c>
      <c r="Y58" s="81">
        <f>'2. Métricas'!P103</f>
        <v>0</v>
      </c>
      <c r="Z58" s="81">
        <f>'2. Métricas'!Q103</f>
        <v>0</v>
      </c>
      <c r="AA58" s="81">
        <f>'2. Métricas'!R103</f>
        <v>0</v>
      </c>
      <c r="AB58" s="81">
        <f>'2. Métricas'!S103</f>
        <v>0</v>
      </c>
      <c r="AC58" s="81">
        <f>'2. Métricas'!T103</f>
        <v>0</v>
      </c>
      <c r="AD58" s="81">
        <f>'2. Métricas'!U103</f>
        <v>0</v>
      </c>
      <c r="AE58" s="81">
        <f>'2. Métricas'!V103</f>
        <v>0</v>
      </c>
      <c r="AF58" s="81">
        <f>'2. Métricas'!W103</f>
        <v>0</v>
      </c>
      <c r="AG58" s="81">
        <f>'2. Métricas'!X103</f>
        <v>0</v>
      </c>
      <c r="AH58" s="81">
        <f>'2. Métricas'!Y103</f>
        <v>0</v>
      </c>
      <c r="AI58" s="81">
        <f>'2. Métricas'!Z103</f>
        <v>0</v>
      </c>
      <c r="AJ58" s="81">
        <f>'2. Métricas'!AA103</f>
        <v>0</v>
      </c>
      <c r="AK58" s="81">
        <f>'2. Métricas'!AB103</f>
        <v>0</v>
      </c>
      <c r="AL58" s="81">
        <f>'2. Métricas'!AC103</f>
        <v>0</v>
      </c>
      <c r="AM58" s="81">
        <f>'2. Métricas'!AD103</f>
        <v>0</v>
      </c>
      <c r="AN58" s="81">
        <f>'2. Métricas'!AE103</f>
        <v>0</v>
      </c>
      <c r="AO58" s="81">
        <f>'2. Métricas'!AF103</f>
        <v>0</v>
      </c>
      <c r="AP58" s="81">
        <f>'2. Métricas'!AG103</f>
        <v>0</v>
      </c>
    </row>
    <row r="59" spans="1:42" x14ac:dyDescent="0.25">
      <c r="A59" s="207"/>
      <c r="B59" s="112"/>
      <c r="C59" s="208"/>
      <c r="D59" s="113" t="s">
        <v>82</v>
      </c>
      <c r="E59" s="141" t="s">
        <v>77</v>
      </c>
      <c r="F59" s="114">
        <v>14</v>
      </c>
      <c r="G59" s="124">
        <v>14</v>
      </c>
      <c r="H59" s="72" t="s">
        <v>78</v>
      </c>
      <c r="I59" s="72">
        <v>15</v>
      </c>
      <c r="J59" s="142" t="s">
        <v>79</v>
      </c>
      <c r="K59" s="98">
        <v>15</v>
      </c>
      <c r="L59" s="81">
        <f>'2. Métricas'!C79</f>
        <v>13</v>
      </c>
      <c r="M59" s="81">
        <f>'2. Métricas'!D79</f>
        <v>23</v>
      </c>
      <c r="N59" s="81">
        <f>'2. Métricas'!E79</f>
        <v>4</v>
      </c>
      <c r="O59" s="81">
        <f>'2. Métricas'!F79</f>
        <v>0</v>
      </c>
      <c r="P59" s="81">
        <f>'2. Métricas'!G79</f>
        <v>0</v>
      </c>
      <c r="Q59" s="81">
        <f>'2. Métricas'!H79</f>
        <v>0</v>
      </c>
      <c r="R59" s="81">
        <f>'2. Métricas'!I79</f>
        <v>0</v>
      </c>
      <c r="S59" s="81">
        <f>'2. Métricas'!J79</f>
        <v>0</v>
      </c>
      <c r="T59" s="81">
        <f>'2. Métricas'!K79</f>
        <v>0</v>
      </c>
      <c r="U59" s="81">
        <f>'2. Métricas'!L79</f>
        <v>0</v>
      </c>
      <c r="V59" s="81">
        <f>'2. Métricas'!M79</f>
        <v>0</v>
      </c>
      <c r="W59" s="81">
        <f>'2. Métricas'!N79</f>
        <v>0</v>
      </c>
      <c r="X59" s="81">
        <f>'2. Métricas'!O79</f>
        <v>0</v>
      </c>
      <c r="Y59" s="81">
        <f>'2. Métricas'!P79</f>
        <v>0</v>
      </c>
      <c r="Z59" s="81">
        <f>'2. Métricas'!Q79</f>
        <v>0</v>
      </c>
      <c r="AA59" s="81">
        <f>'2. Métricas'!R79</f>
        <v>0</v>
      </c>
      <c r="AB59" s="81">
        <f>'2. Métricas'!S79</f>
        <v>0</v>
      </c>
      <c r="AC59" s="81">
        <f>'2. Métricas'!T79</f>
        <v>0</v>
      </c>
      <c r="AD59" s="81">
        <f>'2. Métricas'!U79</f>
        <v>0</v>
      </c>
      <c r="AE59" s="81">
        <f>'2. Métricas'!V79</f>
        <v>0</v>
      </c>
      <c r="AF59" s="81">
        <f>'2. Métricas'!W79</f>
        <v>0</v>
      </c>
      <c r="AG59" s="81">
        <f>'2. Métricas'!X79</f>
        <v>0</v>
      </c>
      <c r="AH59" s="81">
        <f>'2. Métricas'!Y79</f>
        <v>0</v>
      </c>
      <c r="AI59" s="81">
        <f>'2. Métricas'!Z79</f>
        <v>0</v>
      </c>
      <c r="AJ59" s="81">
        <f>'2. Métricas'!AA79</f>
        <v>0</v>
      </c>
      <c r="AK59" s="81">
        <f>'2. Métricas'!AB79</f>
        <v>0</v>
      </c>
      <c r="AL59" s="81">
        <f>'2. Métricas'!AC79</f>
        <v>0</v>
      </c>
      <c r="AM59" s="81">
        <f>'2. Métricas'!AD79</f>
        <v>0</v>
      </c>
      <c r="AN59" s="81">
        <f>'2. Métricas'!AE79</f>
        <v>0</v>
      </c>
      <c r="AO59" s="81">
        <f>'2. Métricas'!AF79</f>
        <v>0</v>
      </c>
      <c r="AP59" s="81">
        <f>'2. Métricas'!AG79</f>
        <v>0</v>
      </c>
    </row>
    <row r="60" spans="1:42" x14ac:dyDescent="0.25">
      <c r="A60" s="207"/>
      <c r="B60" s="112"/>
      <c r="C60" s="208"/>
      <c r="D60" s="113" t="s">
        <v>83</v>
      </c>
      <c r="E60" s="141" t="s">
        <v>77</v>
      </c>
      <c r="F60" s="114">
        <v>8</v>
      </c>
      <c r="G60" s="124">
        <v>8</v>
      </c>
      <c r="H60" s="72" t="s">
        <v>78</v>
      </c>
      <c r="I60" s="72">
        <v>9</v>
      </c>
      <c r="J60" s="142" t="s">
        <v>79</v>
      </c>
      <c r="K60" s="98">
        <v>9</v>
      </c>
      <c r="L60" s="81">
        <f>'2. Métricas'!C55</f>
        <v>1</v>
      </c>
      <c r="M60" s="81">
        <f>'2. Métricas'!D55</f>
        <v>1</v>
      </c>
      <c r="N60" s="81">
        <f>'2. Métricas'!E55</f>
        <v>8</v>
      </c>
      <c r="O60" s="81">
        <f>'2. Métricas'!F55</f>
        <v>0</v>
      </c>
      <c r="P60" s="81">
        <f>'2. Métricas'!G55</f>
        <v>0</v>
      </c>
      <c r="Q60" s="81">
        <f>'2. Métricas'!H55</f>
        <v>0</v>
      </c>
      <c r="R60" s="81">
        <f>'2. Métricas'!I55</f>
        <v>0</v>
      </c>
      <c r="S60" s="81">
        <f>'2. Métricas'!J55</f>
        <v>0</v>
      </c>
      <c r="T60" s="81">
        <f>'2. Métricas'!K55</f>
        <v>0</v>
      </c>
      <c r="U60" s="81">
        <f>'2. Métricas'!L55</f>
        <v>0</v>
      </c>
      <c r="V60" s="81">
        <f>'2. Métricas'!M55</f>
        <v>0</v>
      </c>
      <c r="W60" s="81">
        <f>'2. Métricas'!N55</f>
        <v>0</v>
      </c>
      <c r="X60" s="81">
        <f>'2. Métricas'!O55</f>
        <v>0</v>
      </c>
      <c r="Y60" s="81">
        <f>'2. Métricas'!P55</f>
        <v>0</v>
      </c>
      <c r="Z60" s="81">
        <f>'2. Métricas'!Q55</f>
        <v>0</v>
      </c>
      <c r="AA60" s="81">
        <f>'2. Métricas'!R55</f>
        <v>0</v>
      </c>
      <c r="AB60" s="81">
        <f>'2. Métricas'!S55</f>
        <v>0</v>
      </c>
      <c r="AC60" s="81">
        <f>'2. Métricas'!T55</f>
        <v>0</v>
      </c>
      <c r="AD60" s="81">
        <f>'2. Métricas'!U55</f>
        <v>0</v>
      </c>
      <c r="AE60" s="81">
        <f>'2. Métricas'!V55</f>
        <v>0</v>
      </c>
      <c r="AF60" s="81">
        <f>'2. Métricas'!W55</f>
        <v>0</v>
      </c>
      <c r="AG60" s="81">
        <f>'2. Métricas'!X55</f>
        <v>0</v>
      </c>
      <c r="AH60" s="81">
        <f>'2. Métricas'!Y55</f>
        <v>0</v>
      </c>
      <c r="AI60" s="81">
        <f>'2. Métricas'!Z55</f>
        <v>0</v>
      </c>
      <c r="AJ60" s="81">
        <f>'2. Métricas'!AA55</f>
        <v>0</v>
      </c>
      <c r="AK60" s="81">
        <f>'2. Métricas'!AB55</f>
        <v>0</v>
      </c>
      <c r="AL60" s="81">
        <f>'2. Métricas'!AC55</f>
        <v>0</v>
      </c>
      <c r="AM60" s="81">
        <f>'2. Métricas'!AD55</f>
        <v>0</v>
      </c>
      <c r="AN60" s="81">
        <f>'2. Métricas'!AE55</f>
        <v>0</v>
      </c>
      <c r="AO60" s="81">
        <f>'2. Métricas'!AF55</f>
        <v>0</v>
      </c>
      <c r="AP60" s="81">
        <f>'2. Métricas'!AG55</f>
        <v>0</v>
      </c>
    </row>
    <row r="61" spans="1:42" ht="58.5" customHeight="1" x14ac:dyDescent="0.25">
      <c r="A61" s="207"/>
      <c r="B61" s="102">
        <v>15</v>
      </c>
      <c r="C61" s="115" t="s">
        <v>112</v>
      </c>
      <c r="D61" s="116" t="s">
        <v>113</v>
      </c>
      <c r="E61" s="85" t="s">
        <v>79</v>
      </c>
      <c r="F61" s="105">
        <v>0.95</v>
      </c>
      <c r="G61" s="125">
        <v>0.95</v>
      </c>
      <c r="H61" s="72" t="s">
        <v>78</v>
      </c>
      <c r="I61" s="89">
        <v>1</v>
      </c>
      <c r="J61" s="86" t="s">
        <v>77</v>
      </c>
      <c r="K61" s="90">
        <v>1</v>
      </c>
      <c r="L61" s="126">
        <f>IF('2. Métricas'!C30=0,0,'2. Métricas'!C28/'2. Métricas'!C30)</f>
        <v>0.53125</v>
      </c>
      <c r="M61" s="126">
        <f>IF('2. Métricas'!D30=0,0,'2. Métricas'!D28/'2. Métricas'!D30)</f>
        <v>0.96590909090909083</v>
      </c>
      <c r="N61" s="126">
        <f>IF('2. Métricas'!E30=0,0,'2. Métricas'!E28/'2. Métricas'!E30)</f>
        <v>0.96590909090909083</v>
      </c>
      <c r="O61" s="126">
        <f>IF('2. Métricas'!F30=0,0,'2. Métricas'!F28/'2. Métricas'!F30)</f>
        <v>0</v>
      </c>
      <c r="P61" s="126">
        <f>IF('2. Métricas'!G30=0,0,'2. Métricas'!G28/'2. Métricas'!G30)</f>
        <v>0</v>
      </c>
      <c r="Q61" s="126">
        <f>IF('2. Métricas'!H30=0,0,'2. Métricas'!H28/'2. Métricas'!H30)</f>
        <v>0</v>
      </c>
      <c r="R61" s="126">
        <f>IF('2. Métricas'!I30=0,0,'2. Métricas'!I28/'2. Métricas'!I30)</f>
        <v>0</v>
      </c>
      <c r="S61" s="126">
        <f>IF('2. Métricas'!J30=0,0,'2. Métricas'!J28/'2. Métricas'!J30)</f>
        <v>0</v>
      </c>
      <c r="T61" s="126">
        <f>IF('2. Métricas'!K30=0,0,'2. Métricas'!K28/'2. Métricas'!K30)</f>
        <v>0</v>
      </c>
      <c r="U61" s="126">
        <f>IF('2. Métricas'!L30=0,0,'2. Métricas'!L28/'2. Métricas'!L30)</f>
        <v>0</v>
      </c>
      <c r="V61" s="126">
        <f>IF('2. Métricas'!M30=0,0,'2. Métricas'!M28/'2. Métricas'!M30)</f>
        <v>0</v>
      </c>
      <c r="W61" s="126">
        <f>IF('2. Métricas'!N30=0,0,'2. Métricas'!N28/'2. Métricas'!N30)</f>
        <v>0</v>
      </c>
      <c r="X61" s="126">
        <f>IF('2. Métricas'!O30=0,0,'2. Métricas'!O28/'2. Métricas'!O30)</f>
        <v>0</v>
      </c>
      <c r="Y61" s="126">
        <f>IF('2. Métricas'!P30=0,0,'2. Métricas'!P28/'2. Métricas'!P30)</f>
        <v>0</v>
      </c>
      <c r="Z61" s="126">
        <f>IF('2. Métricas'!Q30=0,0,'2. Métricas'!Q28/'2. Métricas'!Q30)</f>
        <v>0</v>
      </c>
      <c r="AA61" s="126">
        <f>IF('2. Métricas'!R30=0,0,'2. Métricas'!R28/'2. Métricas'!R30)</f>
        <v>0</v>
      </c>
      <c r="AB61" s="126">
        <f>IF('2. Métricas'!S30=0,0,'2. Métricas'!S28/'2. Métricas'!S30)</f>
        <v>0</v>
      </c>
      <c r="AC61" s="126">
        <f>IF('2. Métricas'!T30=0,0,'2. Métricas'!T28/'2. Métricas'!T30)</f>
        <v>0</v>
      </c>
      <c r="AD61" s="126">
        <f>IF('2. Métricas'!U30=0,0,'2. Métricas'!U28/'2. Métricas'!U30)</f>
        <v>0</v>
      </c>
      <c r="AE61" s="126">
        <f>IF('2. Métricas'!V30=0,0,'2. Métricas'!V28/'2. Métricas'!V30)</f>
        <v>0</v>
      </c>
      <c r="AF61" s="126">
        <f>IF('2. Métricas'!W30=0,0,'2. Métricas'!W28/'2. Métricas'!W30)</f>
        <v>0</v>
      </c>
      <c r="AG61" s="126">
        <f>IF('2. Métricas'!X30=0,0,'2. Métricas'!X28/'2. Métricas'!X30)</f>
        <v>0</v>
      </c>
      <c r="AH61" s="126">
        <f>IF('2. Métricas'!Y30=0,0,'2. Métricas'!Y28/'2. Métricas'!Y30)</f>
        <v>0</v>
      </c>
      <c r="AI61" s="126">
        <f>IF('2. Métricas'!Z30=0,0,'2. Métricas'!Z28/'2. Métricas'!Z30)</f>
        <v>0</v>
      </c>
      <c r="AJ61" s="126">
        <f>IF('2. Métricas'!AA30=0,0,'2. Métricas'!AA28/'2. Métricas'!AA30)</f>
        <v>0</v>
      </c>
      <c r="AK61" s="126">
        <f>IF('2. Métricas'!AB30=0,0,'2. Métricas'!AB28/'2. Métricas'!AB30)</f>
        <v>0</v>
      </c>
      <c r="AL61" s="126">
        <f>IF('2. Métricas'!AC30=0,0,'2. Métricas'!AC28/'2. Métricas'!AC30)</f>
        <v>0</v>
      </c>
      <c r="AM61" s="126">
        <f>IF('2. Métricas'!AD30=0,0,'2. Métricas'!AD28/'2. Métricas'!AD30)</f>
        <v>0</v>
      </c>
      <c r="AN61" s="126">
        <f>IF('2. Métricas'!AE30=0,0,'2. Métricas'!AE28/'2. Métricas'!AE30)</f>
        <v>0</v>
      </c>
      <c r="AO61" s="126">
        <f>IF('2. Métricas'!AF30=0,0,'2. Métricas'!AF28/'2. Métricas'!AF30)</f>
        <v>0</v>
      </c>
      <c r="AP61" s="126">
        <f>IF('2. Métricas'!AG30=0,0,'2. Métricas'!AG28/'2. Métricas'!AG30)</f>
        <v>0</v>
      </c>
    </row>
    <row r="62" spans="1:42" x14ac:dyDescent="0.25">
      <c r="A62" s="207"/>
      <c r="B62" s="113"/>
      <c r="C62" s="113" t="s">
        <v>28</v>
      </c>
      <c r="D62" s="121"/>
      <c r="E62" s="85" t="s">
        <v>79</v>
      </c>
      <c r="F62" s="105">
        <v>0.95</v>
      </c>
      <c r="G62" s="125">
        <v>0.95</v>
      </c>
      <c r="H62" s="72" t="s">
        <v>78</v>
      </c>
      <c r="I62" s="89">
        <v>1</v>
      </c>
      <c r="J62" s="86" t="s">
        <v>77</v>
      </c>
      <c r="K62" s="90">
        <v>1</v>
      </c>
      <c r="L62" s="126">
        <f>IF('2. Métricas'!C31=0,0,'2. Métricas'!C29/'2. Métricas'!C31)</f>
        <v>0.53125</v>
      </c>
      <c r="M62" s="126">
        <f>IF('2. Métricas'!D31=0,0,'2. Métricas'!D29/'2. Métricas'!D31)</f>
        <v>0.96590909090909083</v>
      </c>
      <c r="N62" s="126">
        <f>IF('2. Métricas'!E31=0,0,'2. Métricas'!E29/'2. Métricas'!E31)</f>
        <v>0.96590909090909083</v>
      </c>
      <c r="O62" s="126">
        <f>IF('2. Métricas'!F31=0,0,'2. Métricas'!F29/'2. Métricas'!F31)</f>
        <v>0</v>
      </c>
      <c r="P62" s="126">
        <f>IF('2. Métricas'!G31=0,0,'2. Métricas'!G29/'2. Métricas'!G31)</f>
        <v>0</v>
      </c>
      <c r="Q62" s="126">
        <f>IF('2. Métricas'!H31=0,0,'2. Métricas'!H29/'2. Métricas'!H31)</f>
        <v>0</v>
      </c>
      <c r="R62" s="126">
        <f>IF('2. Métricas'!I31=0,0,'2. Métricas'!I29/'2. Métricas'!I31)</f>
        <v>0</v>
      </c>
      <c r="S62" s="126">
        <f>IF('2. Métricas'!J31=0,0,'2. Métricas'!J29/'2. Métricas'!J31)</f>
        <v>0</v>
      </c>
      <c r="T62" s="126">
        <f>IF('2. Métricas'!K31=0,0,'2. Métricas'!K29/'2. Métricas'!K31)</f>
        <v>0</v>
      </c>
      <c r="U62" s="126">
        <f>IF('2. Métricas'!L31=0,0,'2. Métricas'!L29/'2. Métricas'!L31)</f>
        <v>0</v>
      </c>
      <c r="V62" s="126">
        <f>IF('2. Métricas'!M31=0,0,'2. Métricas'!M29/'2. Métricas'!M31)</f>
        <v>0</v>
      </c>
      <c r="W62" s="126">
        <f>IF('2. Métricas'!N31=0,0,'2. Métricas'!N29/'2. Métricas'!N31)</f>
        <v>0</v>
      </c>
      <c r="X62" s="126">
        <f>IF('2. Métricas'!O31=0,0,'2. Métricas'!O29/'2. Métricas'!O31)</f>
        <v>0</v>
      </c>
      <c r="Y62" s="126">
        <f>IF('2. Métricas'!P31=0,0,'2. Métricas'!P29/'2. Métricas'!P31)</f>
        <v>0</v>
      </c>
      <c r="Z62" s="126">
        <f>IF('2. Métricas'!Q31=0,0,'2. Métricas'!Q29/'2. Métricas'!Q31)</f>
        <v>0</v>
      </c>
      <c r="AA62" s="126">
        <f>IF('2. Métricas'!R31=0,0,'2. Métricas'!R29/'2. Métricas'!R31)</f>
        <v>0</v>
      </c>
      <c r="AB62" s="126">
        <f>IF('2. Métricas'!S31=0,0,'2. Métricas'!S29/'2. Métricas'!S31)</f>
        <v>0</v>
      </c>
      <c r="AC62" s="126">
        <f>IF('2. Métricas'!T31=0,0,'2. Métricas'!T29/'2. Métricas'!T31)</f>
        <v>0</v>
      </c>
      <c r="AD62" s="126">
        <f>IF('2. Métricas'!U31=0,0,'2. Métricas'!U29/'2. Métricas'!U31)</f>
        <v>0</v>
      </c>
      <c r="AE62" s="126">
        <f>IF('2. Métricas'!V31=0,0,'2. Métricas'!V29/'2. Métricas'!V31)</f>
        <v>0</v>
      </c>
      <c r="AF62" s="126">
        <f>IF('2. Métricas'!W31=0,0,'2. Métricas'!W29/'2. Métricas'!W31)</f>
        <v>0</v>
      </c>
      <c r="AG62" s="126">
        <f>IF('2. Métricas'!X31=0,0,'2. Métricas'!X29/'2. Métricas'!X31)</f>
        <v>0</v>
      </c>
      <c r="AH62" s="126">
        <f>IF('2. Métricas'!Y31=0,0,'2. Métricas'!Y29/'2. Métricas'!Y31)</f>
        <v>0</v>
      </c>
      <c r="AI62" s="126">
        <f>IF('2. Métricas'!Z31=0,0,'2. Métricas'!Z29/'2. Métricas'!Z31)</f>
        <v>0</v>
      </c>
      <c r="AJ62" s="126">
        <f>IF('2. Métricas'!AA31=0,0,'2. Métricas'!AA29/'2. Métricas'!AA31)</f>
        <v>0</v>
      </c>
      <c r="AK62" s="126">
        <f>IF('2. Métricas'!AB31=0,0,'2. Métricas'!AB29/'2. Métricas'!AB31)</f>
        <v>0</v>
      </c>
      <c r="AL62" s="126">
        <f>IF('2. Métricas'!AC31=0,0,'2. Métricas'!AC29/'2. Métricas'!AC31)</f>
        <v>0</v>
      </c>
      <c r="AM62" s="126">
        <f>IF('2. Métricas'!AD31=0,0,'2. Métricas'!AD29/'2. Métricas'!AD31)</f>
        <v>0</v>
      </c>
      <c r="AN62" s="126">
        <f>IF('2. Métricas'!AE31=0,0,'2. Métricas'!AE29/'2. Métricas'!AE31)</f>
        <v>0</v>
      </c>
      <c r="AO62" s="126">
        <f>IF('2. Métricas'!AF31=0,0,'2. Métricas'!AF29/'2. Métricas'!AF31)</f>
        <v>0</v>
      </c>
      <c r="AP62" s="126">
        <f>IF('2. Métricas'!AG31=0,0,'2. Métricas'!AG29/'2. Métricas'!AG31)</f>
        <v>0</v>
      </c>
    </row>
    <row r="64" spans="1:42" ht="15" customHeight="1" x14ac:dyDescent="0.25">
      <c r="A64" s="205" t="s">
        <v>114</v>
      </c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</row>
    <row r="65" spans="1:42" ht="28.5" customHeight="1" x14ac:dyDescent="0.25">
      <c r="A65" s="128"/>
      <c r="B65" s="129">
        <v>16</v>
      </c>
      <c r="C65" s="130" t="s">
        <v>49</v>
      </c>
      <c r="D65" s="131"/>
      <c r="E65" s="79" t="s">
        <v>77</v>
      </c>
      <c r="F65" s="96">
        <v>5</v>
      </c>
      <c r="G65" s="97">
        <v>3</v>
      </c>
      <c r="H65" s="72" t="s">
        <v>78</v>
      </c>
      <c r="I65" s="132">
        <v>5</v>
      </c>
      <c r="J65" s="80" t="s">
        <v>79</v>
      </c>
      <c r="K65" s="143">
        <v>3</v>
      </c>
      <c r="L65" s="76">
        <f>'2. Métricas'!C104</f>
        <v>1</v>
      </c>
      <c r="M65" s="76">
        <f>'2. Métricas'!D104</f>
        <v>1</v>
      </c>
      <c r="N65" s="76">
        <f>'2. Métricas'!E104</f>
        <v>1</v>
      </c>
      <c r="O65" s="76">
        <f>'2. Métricas'!F104</f>
        <v>0</v>
      </c>
      <c r="P65" s="76">
        <f>'2. Métricas'!G104</f>
        <v>0</v>
      </c>
      <c r="Q65" s="76">
        <f>'2. Métricas'!H104</f>
        <v>0</v>
      </c>
      <c r="R65" s="76">
        <f>'2. Métricas'!I104</f>
        <v>0</v>
      </c>
      <c r="S65" s="76">
        <f>'2. Métricas'!J104</f>
        <v>0</v>
      </c>
      <c r="T65" s="76">
        <f>'2. Métricas'!K104</f>
        <v>0</v>
      </c>
      <c r="U65" s="76">
        <f>'2. Métricas'!L104</f>
        <v>0</v>
      </c>
      <c r="V65" s="76">
        <f>'2. Métricas'!M104</f>
        <v>0</v>
      </c>
      <c r="W65" s="76">
        <f>'2. Métricas'!N104</f>
        <v>0</v>
      </c>
      <c r="X65" s="76">
        <f>'2. Métricas'!O104</f>
        <v>0</v>
      </c>
      <c r="Y65" s="76">
        <f>'2. Métricas'!P104</f>
        <v>0</v>
      </c>
      <c r="Z65" s="76">
        <f>'2. Métricas'!Q104</f>
        <v>0</v>
      </c>
      <c r="AA65" s="76">
        <f>'2. Métricas'!R104</f>
        <v>0</v>
      </c>
      <c r="AB65" s="76">
        <f>'2. Métricas'!S104</f>
        <v>0</v>
      </c>
      <c r="AC65" s="76">
        <f>'2. Métricas'!T104</f>
        <v>0</v>
      </c>
      <c r="AD65" s="76">
        <f>'2. Métricas'!U104</f>
        <v>0</v>
      </c>
      <c r="AE65" s="76">
        <f>'2. Métricas'!V104</f>
        <v>0</v>
      </c>
      <c r="AF65" s="76">
        <f>'2. Métricas'!W104</f>
        <v>0</v>
      </c>
      <c r="AG65" s="76">
        <f>'2. Métricas'!X104</f>
        <v>0</v>
      </c>
      <c r="AH65" s="76">
        <f>'2. Métricas'!Y104</f>
        <v>0</v>
      </c>
      <c r="AI65" s="76">
        <f>'2. Métricas'!Z104</f>
        <v>0</v>
      </c>
      <c r="AJ65" s="76">
        <f>'2. Métricas'!AA104</f>
        <v>0</v>
      </c>
      <c r="AK65" s="76">
        <f>'2. Métricas'!AB104</f>
        <v>0</v>
      </c>
      <c r="AL65" s="76">
        <f>'2. Métricas'!AC104</f>
        <v>0</v>
      </c>
      <c r="AM65" s="76">
        <f>'2. Métricas'!AD104</f>
        <v>0</v>
      </c>
      <c r="AN65" s="76">
        <f>'2. Métricas'!AE104</f>
        <v>0</v>
      </c>
      <c r="AO65" s="76">
        <f>'2. Métricas'!AF104</f>
        <v>0</v>
      </c>
      <c r="AP65" s="76">
        <f>'2. Métricas'!AG104</f>
        <v>0</v>
      </c>
    </row>
    <row r="66" spans="1:42" ht="15" customHeight="1" x14ac:dyDescent="0.25">
      <c r="A66" s="205" t="s">
        <v>115</v>
      </c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</row>
    <row r="67" spans="1:42" ht="28.5" customHeight="1" x14ac:dyDescent="0.25">
      <c r="A67" s="128"/>
      <c r="B67" s="129">
        <v>17</v>
      </c>
      <c r="C67" s="130" t="s">
        <v>51</v>
      </c>
      <c r="D67" s="131"/>
      <c r="E67" s="69" t="s">
        <v>77</v>
      </c>
      <c r="F67" s="96">
        <v>5</v>
      </c>
      <c r="G67" s="97">
        <v>1</v>
      </c>
      <c r="H67" s="72" t="s">
        <v>78</v>
      </c>
      <c r="I67" s="132">
        <v>5</v>
      </c>
      <c r="J67" s="74" t="s">
        <v>79</v>
      </c>
      <c r="K67" s="133">
        <v>1</v>
      </c>
      <c r="L67" s="81">
        <f>'2. Métricas'!C121</f>
        <v>1</v>
      </c>
      <c r="M67" s="81">
        <f>'2. Métricas'!D121</f>
        <v>0</v>
      </c>
      <c r="N67" s="81">
        <f>'2. Métricas'!E121</f>
        <v>3</v>
      </c>
      <c r="O67" s="81">
        <f>'2. Métricas'!F121</f>
        <v>0</v>
      </c>
      <c r="P67" s="81">
        <f>'2. Métricas'!G121</f>
        <v>0</v>
      </c>
      <c r="Q67" s="81">
        <f>'2. Métricas'!H121</f>
        <v>0</v>
      </c>
      <c r="R67" s="81">
        <f>'2. Métricas'!I121</f>
        <v>0</v>
      </c>
      <c r="S67" s="81">
        <f>'2. Métricas'!J121</f>
        <v>0</v>
      </c>
      <c r="T67" s="81">
        <f>'2. Métricas'!K121</f>
        <v>0</v>
      </c>
      <c r="U67" s="81">
        <f>'2. Métricas'!L121</f>
        <v>0</v>
      </c>
      <c r="V67" s="81">
        <f>'2. Métricas'!M121</f>
        <v>0</v>
      </c>
      <c r="W67" s="81">
        <f>'2. Métricas'!N121</f>
        <v>0</v>
      </c>
      <c r="X67" s="81">
        <f>'2. Métricas'!O121</f>
        <v>0</v>
      </c>
      <c r="Y67" s="81">
        <f>'2. Métricas'!P121</f>
        <v>0</v>
      </c>
      <c r="Z67" s="81">
        <f>'2. Métricas'!Q121</f>
        <v>0</v>
      </c>
      <c r="AA67" s="81">
        <f>'2. Métricas'!R121</f>
        <v>0</v>
      </c>
      <c r="AB67" s="81">
        <f>'2. Métricas'!S121</f>
        <v>0</v>
      </c>
      <c r="AC67" s="81">
        <f>'2. Métricas'!T121</f>
        <v>0</v>
      </c>
      <c r="AD67" s="81">
        <f>'2. Métricas'!U121</f>
        <v>0</v>
      </c>
      <c r="AE67" s="81">
        <f>'2. Métricas'!V121</f>
        <v>0</v>
      </c>
      <c r="AF67" s="81">
        <f>'2. Métricas'!W121</f>
        <v>0</v>
      </c>
      <c r="AG67" s="81">
        <f>'2. Métricas'!X121</f>
        <v>0</v>
      </c>
      <c r="AH67" s="81">
        <f>'2. Métricas'!Y121</f>
        <v>0</v>
      </c>
      <c r="AI67" s="81">
        <f>'2. Métricas'!Z121</f>
        <v>0</v>
      </c>
      <c r="AJ67" s="81">
        <f>'2. Métricas'!AA121</f>
        <v>0</v>
      </c>
      <c r="AK67" s="81">
        <f>'2. Métricas'!AB121</f>
        <v>0</v>
      </c>
      <c r="AL67" s="81">
        <f>'2. Métricas'!AC121</f>
        <v>0</v>
      </c>
      <c r="AM67" s="81">
        <f>'2. Métricas'!AD121</f>
        <v>0</v>
      </c>
      <c r="AN67" s="81">
        <f>'2. Métricas'!AE121</f>
        <v>0</v>
      </c>
      <c r="AO67" s="81">
        <f>'2. Métricas'!AF121</f>
        <v>0</v>
      </c>
      <c r="AP67" s="81">
        <f>'2. Métricas'!AG121</f>
        <v>0</v>
      </c>
    </row>
    <row r="68" spans="1:42" ht="15" customHeight="1" x14ac:dyDescent="0.25">
      <c r="B68" s="134">
        <v>18</v>
      </c>
      <c r="C68" s="130" t="s">
        <v>52</v>
      </c>
      <c r="D68" s="131"/>
      <c r="E68" s="85" t="s">
        <v>79</v>
      </c>
      <c r="F68" s="114">
        <v>120</v>
      </c>
      <c r="G68" s="124">
        <v>120</v>
      </c>
      <c r="H68" s="72" t="s">
        <v>78</v>
      </c>
      <c r="I68" s="72">
        <v>132</v>
      </c>
      <c r="J68" s="86" t="s">
        <v>77</v>
      </c>
      <c r="K68" s="98">
        <v>132</v>
      </c>
      <c r="L68" s="81">
        <f>'2. Métricas'!C122</f>
        <v>59</v>
      </c>
      <c r="M68" s="81">
        <f>'2. Métricas'!D122</f>
        <v>118</v>
      </c>
      <c r="N68" s="81">
        <f>'2. Métricas'!E122</f>
        <v>88</v>
      </c>
      <c r="O68" s="81">
        <f>'2. Métricas'!F122</f>
        <v>0</v>
      </c>
      <c r="P68" s="81">
        <f>'2. Métricas'!G122</f>
        <v>0</v>
      </c>
      <c r="Q68" s="81">
        <f>'2. Métricas'!H122</f>
        <v>0</v>
      </c>
      <c r="R68" s="81">
        <f>'2. Métricas'!I122</f>
        <v>0</v>
      </c>
      <c r="S68" s="81">
        <f>'2. Métricas'!J122</f>
        <v>0</v>
      </c>
      <c r="T68" s="81">
        <f>'2. Métricas'!K122</f>
        <v>0</v>
      </c>
      <c r="U68" s="81">
        <f>'2. Métricas'!L122</f>
        <v>0</v>
      </c>
      <c r="V68" s="81">
        <f>'2. Métricas'!M122</f>
        <v>0</v>
      </c>
      <c r="W68" s="81">
        <f>'2. Métricas'!N122</f>
        <v>0</v>
      </c>
      <c r="X68" s="81">
        <f>'2. Métricas'!O122</f>
        <v>0</v>
      </c>
      <c r="Y68" s="81">
        <f>'2. Métricas'!P122</f>
        <v>0</v>
      </c>
      <c r="Z68" s="81">
        <f>'2. Métricas'!Q122</f>
        <v>0</v>
      </c>
      <c r="AA68" s="81">
        <f>'2. Métricas'!R122</f>
        <v>0</v>
      </c>
      <c r="AB68" s="81">
        <f>'2. Métricas'!S122</f>
        <v>0</v>
      </c>
      <c r="AC68" s="81">
        <f>'2. Métricas'!T122</f>
        <v>0</v>
      </c>
      <c r="AD68" s="81">
        <f>'2. Métricas'!U122</f>
        <v>0</v>
      </c>
      <c r="AE68" s="81">
        <f>'2. Métricas'!V122</f>
        <v>0</v>
      </c>
      <c r="AF68" s="81">
        <f>'2. Métricas'!W122</f>
        <v>0</v>
      </c>
      <c r="AG68" s="81">
        <f>'2. Métricas'!X122</f>
        <v>0</v>
      </c>
      <c r="AH68" s="81">
        <f>'2. Métricas'!Y122</f>
        <v>0</v>
      </c>
      <c r="AI68" s="81">
        <f>'2. Métricas'!Z122</f>
        <v>0</v>
      </c>
      <c r="AJ68" s="81">
        <f>'2. Métricas'!AA122</f>
        <v>0</v>
      </c>
      <c r="AK68" s="81">
        <f>'2. Métricas'!AB122</f>
        <v>0</v>
      </c>
      <c r="AL68" s="81">
        <f>'2. Métricas'!AC122</f>
        <v>0</v>
      </c>
      <c r="AM68" s="81">
        <f>'2. Métricas'!AD122</f>
        <v>0</v>
      </c>
      <c r="AN68" s="81">
        <f>'2. Métricas'!AE122</f>
        <v>0</v>
      </c>
      <c r="AO68" s="81">
        <f>'2. Métricas'!AF122</f>
        <v>0</v>
      </c>
      <c r="AP68" s="81">
        <f>'2. Métricas'!AG122</f>
        <v>0</v>
      </c>
    </row>
    <row r="69" spans="1:42" ht="15" customHeight="1" x14ac:dyDescent="0.25">
      <c r="B69" s="134">
        <v>19</v>
      </c>
      <c r="C69" s="130" t="s">
        <v>117</v>
      </c>
      <c r="D69" s="131"/>
      <c r="E69" s="85" t="s">
        <v>77</v>
      </c>
      <c r="F69" s="114">
        <v>132</v>
      </c>
      <c r="G69" s="124">
        <v>120</v>
      </c>
      <c r="H69" s="72" t="s">
        <v>78</v>
      </c>
      <c r="I69" s="72">
        <v>132</v>
      </c>
      <c r="J69" s="86" t="s">
        <v>79</v>
      </c>
      <c r="K69" s="98">
        <v>120</v>
      </c>
      <c r="L69" s="81">
        <f>'2. Métricas'!C123</f>
        <v>59</v>
      </c>
      <c r="M69" s="81">
        <f>'2. Métricas'!D123</f>
        <v>118</v>
      </c>
      <c r="N69" s="81">
        <f>'2. Métricas'!E123</f>
        <v>88</v>
      </c>
      <c r="O69" s="81">
        <f>'2. Métricas'!F123</f>
        <v>0</v>
      </c>
      <c r="P69" s="81">
        <f>'2. Métricas'!G123</f>
        <v>0</v>
      </c>
      <c r="Q69" s="81">
        <f>'2. Métricas'!H123</f>
        <v>0</v>
      </c>
      <c r="R69" s="81">
        <f>'2. Métricas'!I123</f>
        <v>0</v>
      </c>
      <c r="S69" s="81">
        <f>'2. Métricas'!J123</f>
        <v>0</v>
      </c>
      <c r="T69" s="81">
        <f>'2. Métricas'!K123</f>
        <v>0</v>
      </c>
      <c r="U69" s="81">
        <f>'2. Métricas'!L123</f>
        <v>0</v>
      </c>
      <c r="V69" s="81">
        <f>'2. Métricas'!M123</f>
        <v>0</v>
      </c>
      <c r="W69" s="81">
        <f>'2. Métricas'!N123</f>
        <v>0</v>
      </c>
      <c r="X69" s="81">
        <f>'2. Métricas'!O123</f>
        <v>0</v>
      </c>
      <c r="Y69" s="81">
        <f>'2. Métricas'!P123</f>
        <v>0</v>
      </c>
      <c r="Z69" s="81">
        <f>'2. Métricas'!Q123</f>
        <v>0</v>
      </c>
      <c r="AA69" s="81">
        <f>'2. Métricas'!R123</f>
        <v>0</v>
      </c>
      <c r="AB69" s="81">
        <f>'2. Métricas'!S123</f>
        <v>0</v>
      </c>
      <c r="AC69" s="81">
        <f>'2. Métricas'!T123</f>
        <v>0</v>
      </c>
      <c r="AD69" s="81">
        <f>'2. Métricas'!U123</f>
        <v>0</v>
      </c>
      <c r="AE69" s="81">
        <f>'2. Métricas'!V123</f>
        <v>0</v>
      </c>
      <c r="AF69" s="81">
        <f>'2. Métricas'!W123</f>
        <v>0</v>
      </c>
      <c r="AG69" s="81">
        <f>'2. Métricas'!X123</f>
        <v>0</v>
      </c>
      <c r="AH69" s="81">
        <f>'2. Métricas'!Y123</f>
        <v>0</v>
      </c>
      <c r="AI69" s="81">
        <f>'2. Métricas'!Z123</f>
        <v>0</v>
      </c>
      <c r="AJ69" s="81">
        <f>'2. Métricas'!AA123</f>
        <v>0</v>
      </c>
      <c r="AK69" s="81">
        <f>'2. Métricas'!AB123</f>
        <v>0</v>
      </c>
      <c r="AL69" s="81">
        <f>'2. Métricas'!AC123</f>
        <v>0</v>
      </c>
      <c r="AM69" s="81">
        <f>'2. Métricas'!AD123</f>
        <v>0</v>
      </c>
      <c r="AN69" s="81">
        <f>'2. Métricas'!AE123</f>
        <v>0</v>
      </c>
      <c r="AO69" s="81">
        <f>'2. Métricas'!AF123</f>
        <v>0</v>
      </c>
      <c r="AP69" s="81">
        <f>'2. Métricas'!AG123</f>
        <v>0</v>
      </c>
    </row>
    <row r="70" spans="1:42" ht="22.5" customHeight="1" x14ac:dyDescent="0.25">
      <c r="B70" s="134">
        <v>20</v>
      </c>
      <c r="C70" s="130" t="s">
        <v>118</v>
      </c>
      <c r="D70" s="131"/>
      <c r="E70" s="85" t="s">
        <v>77</v>
      </c>
      <c r="F70" s="114">
        <v>2</v>
      </c>
      <c r="G70" s="124">
        <v>1</v>
      </c>
      <c r="H70" s="72" t="s">
        <v>78</v>
      </c>
      <c r="I70" s="72">
        <v>1</v>
      </c>
      <c r="J70" s="86" t="s">
        <v>79</v>
      </c>
      <c r="K70" s="98">
        <v>1</v>
      </c>
      <c r="L70" s="169">
        <f>IFERROR('2. Métricas'!C9-'2. Métricas'!C124,0)</f>
        <v>4</v>
      </c>
      <c r="M70" s="169">
        <f>IFERROR('2. Métricas'!D9-'2. Métricas'!D124,0)</f>
        <v>3</v>
      </c>
      <c r="N70" s="169">
        <f>IFERROR('2. Métricas'!E9-'2. Métricas'!E124,0)</f>
        <v>7</v>
      </c>
      <c r="O70" s="169">
        <f>IFERROR('2. Métricas'!F9-'2. Métricas'!F124,0)</f>
        <v>0</v>
      </c>
      <c r="P70" s="169">
        <f>IFERROR('2. Métricas'!G9-'2. Métricas'!G124,0)</f>
        <v>0</v>
      </c>
      <c r="Q70" s="169">
        <f>IFERROR('2. Métricas'!H9-'2. Métricas'!H124,0)</f>
        <v>0</v>
      </c>
      <c r="R70" s="169">
        <f>IFERROR('2. Métricas'!I9-'2. Métricas'!I124,0)</f>
        <v>0</v>
      </c>
      <c r="S70" s="169">
        <f>IFERROR('2. Métricas'!J9-'2. Métricas'!J124,0)</f>
        <v>0</v>
      </c>
      <c r="T70" s="169">
        <f>IFERROR('2. Métricas'!K9-'2. Métricas'!K124,0)</f>
        <v>0</v>
      </c>
      <c r="U70" s="169">
        <f>IFERROR('2. Métricas'!L9-'2. Métricas'!L124,0)</f>
        <v>0</v>
      </c>
      <c r="V70" s="169">
        <f>IFERROR('2. Métricas'!M9-'2. Métricas'!M124,0)</f>
        <v>0</v>
      </c>
      <c r="W70" s="169">
        <f>IFERROR('2. Métricas'!N9-'2. Métricas'!N124,0)</f>
        <v>0</v>
      </c>
      <c r="X70" s="169">
        <f>IFERROR('2. Métricas'!O9-'2. Métricas'!O124,0)</f>
        <v>0</v>
      </c>
      <c r="Y70" s="169">
        <f>IFERROR('2. Métricas'!P9-'2. Métricas'!P124,0)</f>
        <v>0</v>
      </c>
      <c r="Z70" s="169">
        <f>IFERROR('2. Métricas'!Q9-'2. Métricas'!Q124,0)</f>
        <v>0</v>
      </c>
      <c r="AA70" s="169">
        <f>IFERROR('2. Métricas'!R9-'2. Métricas'!R124,0)</f>
        <v>0</v>
      </c>
      <c r="AB70" s="169">
        <f>IFERROR('2. Métricas'!S9-'2. Métricas'!S124,0)</f>
        <v>0</v>
      </c>
      <c r="AC70" s="169">
        <f>IFERROR('2. Métricas'!T9-'2. Métricas'!T124,0)</f>
        <v>0</v>
      </c>
      <c r="AD70" s="169">
        <f>IFERROR('2. Métricas'!U9-'2. Métricas'!U124,0)</f>
        <v>0</v>
      </c>
      <c r="AE70" s="169">
        <f>IFERROR('2. Métricas'!V9-'2. Métricas'!V124,0)</f>
        <v>0</v>
      </c>
      <c r="AF70" s="169">
        <f>IFERROR('2. Métricas'!W9-'2. Métricas'!W124,0)</f>
        <v>0</v>
      </c>
      <c r="AG70" s="169">
        <f>IFERROR('2. Métricas'!X9-'2. Métricas'!X124,0)</f>
        <v>0</v>
      </c>
      <c r="AH70" s="169">
        <f>IFERROR('2. Métricas'!Y9-'2. Métricas'!Y124,0)</f>
        <v>0</v>
      </c>
      <c r="AI70" s="169">
        <f>IFERROR('2. Métricas'!Z9-'2. Métricas'!Z124,0)</f>
        <v>0</v>
      </c>
      <c r="AJ70" s="169">
        <f>IFERROR('2. Métricas'!AA9-'2. Métricas'!AA124,0)</f>
        <v>0</v>
      </c>
      <c r="AK70" s="169">
        <f>IFERROR('2. Métricas'!AB9-'2. Métricas'!AB124,0)</f>
        <v>0</v>
      </c>
      <c r="AL70" s="169">
        <f>IFERROR('2. Métricas'!AC9-'2. Métricas'!AC124,0)</f>
        <v>0</v>
      </c>
      <c r="AM70" s="169">
        <f>IFERROR('2. Métricas'!AD9-'2. Métricas'!AD124,0)</f>
        <v>0</v>
      </c>
      <c r="AN70" s="169">
        <f>IFERROR('2. Métricas'!AE9-'2. Métricas'!AE124,0)</f>
        <v>0</v>
      </c>
      <c r="AO70" s="169">
        <f>IFERROR('2. Métricas'!AF9-'2. Métricas'!AF124,0)</f>
        <v>0</v>
      </c>
      <c r="AP70" s="169">
        <f>IFERROR('2. Métricas'!AG9-'2. Métricas'!AG124,0)</f>
        <v>0</v>
      </c>
    </row>
    <row r="72" spans="1:42" ht="15.75" x14ac:dyDescent="0.3">
      <c r="A72" s="213" t="s">
        <v>119</v>
      </c>
      <c r="B72" s="214"/>
      <c r="C72" s="144" t="s">
        <v>120</v>
      </c>
    </row>
    <row r="73" spans="1:42" ht="15.75" x14ac:dyDescent="0.3">
      <c r="A73" s="213" t="s">
        <v>121</v>
      </c>
      <c r="B73" s="214"/>
      <c r="C73" s="145">
        <v>43952</v>
      </c>
    </row>
    <row r="74" spans="1:42" ht="15.75" x14ac:dyDescent="0.3">
      <c r="A74" s="213" t="s">
        <v>122</v>
      </c>
      <c r="B74" s="214"/>
      <c r="C74" s="144" t="s">
        <v>123</v>
      </c>
    </row>
    <row r="75" spans="1:42" ht="15.75" x14ac:dyDescent="0.3">
      <c r="A75" s="213" t="s">
        <v>124</v>
      </c>
      <c r="B75" s="214"/>
      <c r="C75" s="144" t="s">
        <v>125</v>
      </c>
    </row>
    <row r="76" spans="1:42" ht="15.75" x14ac:dyDescent="0.3">
      <c r="A76" s="213" t="s">
        <v>126</v>
      </c>
      <c r="B76" s="214"/>
      <c r="C76" s="144" t="s">
        <v>127</v>
      </c>
    </row>
    <row r="78" spans="1:42" ht="15.75" x14ac:dyDescent="0.3">
      <c r="A78" s="209" t="s">
        <v>128</v>
      </c>
      <c r="B78" s="209"/>
      <c r="C78" s="209"/>
    </row>
    <row r="79" spans="1:42" ht="15.75" x14ac:dyDescent="0.3">
      <c r="A79" s="210" t="s">
        <v>116</v>
      </c>
      <c r="B79" s="210"/>
      <c r="C79" s="146" t="s">
        <v>131</v>
      </c>
    </row>
    <row r="80" spans="1:42" x14ac:dyDescent="0.25">
      <c r="A80" s="211" t="s">
        <v>81</v>
      </c>
      <c r="B80" s="212"/>
      <c r="C80" s="147">
        <v>1</v>
      </c>
    </row>
    <row r="81" spans="1:3" x14ac:dyDescent="0.25">
      <c r="A81" s="211" t="s">
        <v>130</v>
      </c>
      <c r="B81" s="212"/>
      <c r="C81" s="147">
        <v>2</v>
      </c>
    </row>
    <row r="82" spans="1:3" x14ac:dyDescent="0.25">
      <c r="A82" s="211" t="s">
        <v>132</v>
      </c>
      <c r="B82" s="212"/>
      <c r="C82" s="147">
        <v>4</v>
      </c>
    </row>
    <row r="83" spans="1:3" x14ac:dyDescent="0.25">
      <c r="A83" s="211" t="s">
        <v>82</v>
      </c>
      <c r="B83" s="212"/>
      <c r="C83" s="147">
        <v>8</v>
      </c>
    </row>
    <row r="84" spans="1:3" x14ac:dyDescent="0.25">
      <c r="A84" s="211" t="s">
        <v>133</v>
      </c>
      <c r="B84" s="212"/>
      <c r="C84" s="147">
        <v>15</v>
      </c>
    </row>
    <row r="86" spans="1:3" ht="15.75" x14ac:dyDescent="0.3">
      <c r="A86" s="209" t="s">
        <v>128</v>
      </c>
      <c r="B86" s="209"/>
      <c r="C86" s="209"/>
    </row>
    <row r="87" spans="1:3" ht="15.75" x14ac:dyDescent="0.3">
      <c r="A87" s="210" t="s">
        <v>116</v>
      </c>
      <c r="B87" s="210"/>
      <c r="C87" s="146" t="s">
        <v>129</v>
      </c>
    </row>
    <row r="88" spans="1:3" x14ac:dyDescent="0.25">
      <c r="A88" s="211" t="s">
        <v>81</v>
      </c>
      <c r="B88" s="212"/>
      <c r="C88" s="147">
        <v>3</v>
      </c>
    </row>
    <row r="89" spans="1:3" x14ac:dyDescent="0.25">
      <c r="A89" s="211" t="s">
        <v>80</v>
      </c>
      <c r="B89" s="212"/>
      <c r="C89" s="147">
        <v>9</v>
      </c>
    </row>
    <row r="90" spans="1:3" x14ac:dyDescent="0.25">
      <c r="A90" s="211" t="s">
        <v>130</v>
      </c>
      <c r="B90" s="212"/>
      <c r="C90" s="147">
        <v>8</v>
      </c>
    </row>
    <row r="91" spans="1:3" x14ac:dyDescent="0.25">
      <c r="A91" s="211" t="s">
        <v>82</v>
      </c>
      <c r="B91" s="212"/>
      <c r="C91" s="147">
        <v>14</v>
      </c>
    </row>
    <row r="92" spans="1:3" x14ac:dyDescent="0.25">
      <c r="A92" s="211" t="s">
        <v>133</v>
      </c>
      <c r="B92" s="212"/>
      <c r="C92" s="147">
        <v>34</v>
      </c>
    </row>
  </sheetData>
  <mergeCells count="39">
    <mergeCell ref="A90:B90"/>
    <mergeCell ref="A91:B91"/>
    <mergeCell ref="A84:B84"/>
    <mergeCell ref="A92:B92"/>
    <mergeCell ref="A83:B83"/>
    <mergeCell ref="A86:C86"/>
    <mergeCell ref="A87:B87"/>
    <mergeCell ref="A88:B88"/>
    <mergeCell ref="A89:B89"/>
    <mergeCell ref="A72:B72"/>
    <mergeCell ref="A73:B73"/>
    <mergeCell ref="A74:B74"/>
    <mergeCell ref="A75:B75"/>
    <mergeCell ref="A76:B76"/>
    <mergeCell ref="A78:C78"/>
    <mergeCell ref="A79:B79"/>
    <mergeCell ref="A80:B80"/>
    <mergeCell ref="A81:B81"/>
    <mergeCell ref="A82:B82"/>
    <mergeCell ref="A64:K64"/>
    <mergeCell ref="A66:K66"/>
    <mergeCell ref="A26:A33"/>
    <mergeCell ref="A34:A62"/>
    <mergeCell ref="C36:C39"/>
    <mergeCell ref="C41:C44"/>
    <mergeCell ref="C46:C49"/>
    <mergeCell ref="C57:C60"/>
    <mergeCell ref="E5:F5"/>
    <mergeCell ref="G5:I5"/>
    <mergeCell ref="J5:K5"/>
    <mergeCell ref="A6:A25"/>
    <mergeCell ref="B6:B10"/>
    <mergeCell ref="B11:B15"/>
    <mergeCell ref="B16:B24"/>
    <mergeCell ref="A1:K1"/>
    <mergeCell ref="A2:K2"/>
    <mergeCell ref="A3:K3"/>
    <mergeCell ref="A4:D4"/>
    <mergeCell ref="E4:K4"/>
  </mergeCells>
  <conditionalFormatting sqref="L6:AP6">
    <cfRule type="cellIs" dxfId="140" priority="141" operator="between">
      <formula>105</formula>
      <formula>129</formula>
    </cfRule>
    <cfRule type="cellIs" dxfId="139" priority="140" operator="greaterThanOrEqual">
      <formula>130</formula>
    </cfRule>
    <cfRule type="cellIs" dxfId="138" priority="139" operator="lessThanOrEqual">
      <formula>104</formula>
    </cfRule>
  </conditionalFormatting>
  <conditionalFormatting sqref="L7:AP7">
    <cfRule type="cellIs" dxfId="137" priority="138" operator="between">
      <formula>18</formula>
      <formula>22</formula>
    </cfRule>
    <cfRule type="cellIs" dxfId="136" priority="137" operator="greaterThanOrEqual">
      <formula>23</formula>
    </cfRule>
    <cfRule type="cellIs" dxfId="135" priority="136" operator="lessThanOrEqual">
      <formula>17</formula>
    </cfRule>
  </conditionalFormatting>
  <conditionalFormatting sqref="L8:AP8">
    <cfRule type="cellIs" dxfId="134" priority="135" operator="between">
      <formula>23</formula>
      <formula>29</formula>
    </cfRule>
    <cfRule type="cellIs" dxfId="133" priority="134" operator="greaterThanOrEqual">
      <formula>30</formula>
    </cfRule>
    <cfRule type="cellIs" dxfId="132" priority="133" operator="lessThanOrEqual">
      <formula>22</formula>
    </cfRule>
  </conditionalFormatting>
  <conditionalFormatting sqref="L9:AP9">
    <cfRule type="cellIs" dxfId="131" priority="132" operator="between">
      <formula>44</formula>
      <formula>54</formula>
    </cfRule>
    <cfRule type="cellIs" dxfId="130" priority="131" operator="greaterThanOrEqual">
      <formula>55</formula>
    </cfRule>
    <cfRule type="cellIs" dxfId="129" priority="130" operator="lessThanOrEqual">
      <formula>43</formula>
    </cfRule>
  </conditionalFormatting>
  <conditionalFormatting sqref="L10:AP10">
    <cfRule type="cellIs" dxfId="128" priority="129" operator="between">
      <formula>20</formula>
      <formula>24</formula>
    </cfRule>
    <cfRule type="cellIs" dxfId="127" priority="128" operator="greaterThanOrEqual">
      <formula>25</formula>
    </cfRule>
    <cfRule type="cellIs" dxfId="126" priority="127" operator="lessThanOrEqual">
      <formula>19</formula>
    </cfRule>
  </conditionalFormatting>
  <conditionalFormatting sqref="L11:AP11">
    <cfRule type="cellIs" dxfId="125" priority="126" operator="between">
      <formula>88</formula>
      <formula>107</formula>
    </cfRule>
    <cfRule type="cellIs" dxfId="124" priority="125" operator="greaterThanOrEqual">
      <formula>108</formula>
    </cfRule>
    <cfRule type="cellIs" dxfId="123" priority="124" operator="lessThanOrEqual">
      <formula>87</formula>
    </cfRule>
  </conditionalFormatting>
  <conditionalFormatting sqref="L12:AP12">
    <cfRule type="cellIs" dxfId="122" priority="123" operator="between">
      <formula>7</formula>
      <formula>8</formula>
    </cfRule>
    <cfRule type="cellIs" dxfId="121" priority="122" operator="lessThanOrEqual">
      <formula>6</formula>
    </cfRule>
    <cfRule type="cellIs" dxfId="120" priority="121" operator="greaterThanOrEqual">
      <formula>9</formula>
    </cfRule>
  </conditionalFormatting>
  <conditionalFormatting sqref="L13:AP13">
    <cfRule type="cellIs" dxfId="119" priority="120" operator="between">
      <formula>22</formula>
      <formula>28</formula>
    </cfRule>
    <cfRule type="cellIs" dxfId="118" priority="119" operator="greaterThanOrEqual">
      <formula>29</formula>
    </cfRule>
    <cfRule type="cellIs" dxfId="117" priority="118" operator="lessThanOrEqual">
      <formula>21</formula>
    </cfRule>
  </conditionalFormatting>
  <conditionalFormatting sqref="L14:AP14">
    <cfRule type="cellIs" dxfId="116" priority="117" operator="between">
      <formula>39</formula>
      <formula>47</formula>
    </cfRule>
    <cfRule type="cellIs" dxfId="115" priority="116" operator="greaterThanOrEqual">
      <formula>48</formula>
    </cfRule>
    <cfRule type="cellIs" dxfId="114" priority="115" operator="lessThanOrEqual">
      <formula>38</formula>
    </cfRule>
  </conditionalFormatting>
  <conditionalFormatting sqref="L15:AP15">
    <cfRule type="cellIs" dxfId="113" priority="114" operator="between">
      <formula>20</formula>
      <formula>24</formula>
    </cfRule>
    <cfRule type="cellIs" dxfId="112" priority="113" operator="greaterThanOrEqual">
      <formula>25</formula>
    </cfRule>
    <cfRule type="cellIs" dxfId="111" priority="112" operator="lessThanOrEqual">
      <formula>19</formula>
    </cfRule>
  </conditionalFormatting>
  <conditionalFormatting sqref="L16:AP16">
    <cfRule type="cellIs" dxfId="110" priority="111" operator="between">
      <formula>1735</formula>
      <formula>2121</formula>
    </cfRule>
    <cfRule type="cellIs" dxfId="109" priority="110" operator="greaterThanOrEqual">
      <formula>2122</formula>
    </cfRule>
    <cfRule type="cellIs" dxfId="108" priority="109" operator="lessThanOrEqual">
      <formula>1734</formula>
    </cfRule>
  </conditionalFormatting>
  <conditionalFormatting sqref="L17:AP17">
    <cfRule type="cellIs" dxfId="107" priority="108" operator="between">
      <formula>936</formula>
      <formula>1144</formula>
    </cfRule>
    <cfRule type="cellIs" dxfId="106" priority="107" operator="greaterThanOrEqual">
      <formula>1145</formula>
    </cfRule>
    <cfRule type="cellIs" dxfId="105" priority="106" operator="lessThanOrEqual">
      <formula>935</formula>
    </cfRule>
  </conditionalFormatting>
  <conditionalFormatting sqref="L20:AP20">
    <cfRule type="cellIs" dxfId="104" priority="105" operator="between">
      <formula>240</formula>
      <formula>294</formula>
    </cfRule>
    <cfRule type="cellIs" dxfId="103" priority="104" operator="greaterThanOrEqual">
      <formula>295</formula>
    </cfRule>
    <cfRule type="cellIs" dxfId="102" priority="103" operator="lessThanOrEqual">
      <formula>239</formula>
    </cfRule>
  </conditionalFormatting>
  <conditionalFormatting sqref="L23:AP23">
    <cfRule type="cellIs" dxfId="101" priority="102" operator="between">
      <formula>423</formula>
      <formula>517</formula>
    </cfRule>
    <cfRule type="cellIs" dxfId="100" priority="101" operator="greaterThanOrEqual">
      <formula>518</formula>
    </cfRule>
    <cfRule type="cellIs" dxfId="99" priority="100" operator="lessThanOrEqual">
      <formula>422</formula>
    </cfRule>
  </conditionalFormatting>
  <conditionalFormatting sqref="L24:AP24">
    <cfRule type="cellIs" dxfId="98" priority="99" operator="between">
      <formula>136</formula>
      <formula>166</formula>
    </cfRule>
    <cfRule type="cellIs" dxfId="97" priority="98" operator="greaterThanOrEqual">
      <formula>167</formula>
    </cfRule>
    <cfRule type="cellIs" dxfId="96" priority="97" operator="lessThanOrEqual">
      <formula>135</formula>
    </cfRule>
  </conditionalFormatting>
  <conditionalFormatting sqref="L25:AP25">
    <cfRule type="cellIs" dxfId="95" priority="96" operator="between">
      <formula>0.9</formula>
      <formula>1</formula>
    </cfRule>
    <cfRule type="cellIs" dxfId="94" priority="95" operator="greaterThanOrEqual">
      <formula>1.01</formula>
    </cfRule>
    <cfRule type="cellIs" dxfId="93" priority="94" operator="lessThanOrEqual">
      <formula>0.89</formula>
    </cfRule>
  </conditionalFormatting>
  <conditionalFormatting sqref="L26:AP26">
    <cfRule type="cellIs" dxfId="92" priority="93" operator="between">
      <formula>5</formula>
      <formula>7</formula>
    </cfRule>
    <cfRule type="cellIs" dxfId="91" priority="92" operator="greaterThanOrEqual">
      <formula>8</formula>
    </cfRule>
    <cfRule type="cellIs" dxfId="90" priority="91" operator="lessThanOrEqual">
      <formula>4</formula>
    </cfRule>
  </conditionalFormatting>
  <conditionalFormatting sqref="L27:AP27">
    <cfRule type="cellIs" dxfId="89" priority="90" operator="between">
      <formula>23</formula>
      <formula>30</formula>
    </cfRule>
    <cfRule type="cellIs" dxfId="88" priority="89" operator="greaterThanOrEqual">
      <formula>31</formula>
    </cfRule>
    <cfRule type="cellIs" dxfId="87" priority="88" operator="lessThanOrEqual">
      <formula>22</formula>
    </cfRule>
  </conditionalFormatting>
  <conditionalFormatting sqref="L28:AP28 L31:AP31">
    <cfRule type="cellIs" dxfId="86" priority="87" operator="between">
      <formula>1</formula>
      <formula>2</formula>
    </cfRule>
  </conditionalFormatting>
  <conditionalFormatting sqref="L28:AP28 L31:AP31">
    <cfRule type="cellIs" dxfId="85" priority="86" operator="greaterThanOrEqual">
      <formula>3</formula>
    </cfRule>
  </conditionalFormatting>
  <conditionalFormatting sqref="L28:AP28 L31:AP31">
    <cfRule type="cellIs" dxfId="84" priority="85" operator="equal">
      <formula>0</formula>
    </cfRule>
  </conditionalFormatting>
  <conditionalFormatting sqref="L29:AP30">
    <cfRule type="cellIs" dxfId="83" priority="84" operator="between">
      <formula>23</formula>
      <formula>30</formula>
    </cfRule>
    <cfRule type="cellIs" dxfId="82" priority="83" operator="greaterThanOrEqual">
      <formula>31</formula>
    </cfRule>
    <cfRule type="cellIs" dxfId="81" priority="82" operator="lessThanOrEqual">
      <formula>22</formula>
    </cfRule>
  </conditionalFormatting>
  <conditionalFormatting sqref="L32:AP32">
    <cfRule type="cellIs" dxfId="80" priority="81" operator="between">
      <formula>30</formula>
      <formula>45</formula>
    </cfRule>
    <cfRule type="cellIs" dxfId="79" priority="80" operator="greaterThanOrEqual">
      <formula>46</formula>
    </cfRule>
    <cfRule type="cellIs" dxfId="78" priority="79" operator="lessThanOrEqual">
      <formula>29</formula>
    </cfRule>
  </conditionalFormatting>
  <conditionalFormatting sqref="L33:AP33">
    <cfRule type="cellIs" dxfId="77" priority="78" operator="between">
      <formula>10</formula>
      <formula>15</formula>
    </cfRule>
    <cfRule type="cellIs" dxfId="76" priority="77" operator="greaterThanOrEqual">
      <formula>16</formula>
    </cfRule>
    <cfRule type="cellIs" dxfId="75" priority="76" operator="lessThanOrEqual">
      <formula>9</formula>
    </cfRule>
  </conditionalFormatting>
  <conditionalFormatting sqref="L34:AP34">
    <cfRule type="cellIs" dxfId="74" priority="75" operator="between">
      <formula>0.43</formula>
      <formula>0.47</formula>
    </cfRule>
    <cfRule type="cellIs" dxfId="73" priority="74" operator="greaterThanOrEqual">
      <formula>0.48</formula>
    </cfRule>
    <cfRule type="cellIs" dxfId="72" priority="73" operator="lessThanOrEqual">
      <formula>0.42</formula>
    </cfRule>
  </conditionalFormatting>
  <conditionalFormatting sqref="L35:AP35">
    <cfRule type="cellIs" dxfId="71" priority="72" operator="between">
      <formula>1</formula>
      <formula>60</formula>
    </cfRule>
    <cfRule type="cellIs" dxfId="70" priority="71" operator="greaterThanOrEqual">
      <formula>61</formula>
    </cfRule>
    <cfRule type="cellIs" dxfId="69" priority="70" operator="equal">
      <formula>0</formula>
    </cfRule>
  </conditionalFormatting>
  <conditionalFormatting sqref="L36:AP39">
    <cfRule type="cellIs" dxfId="68" priority="69" operator="between">
      <formula>15</formula>
      <formula>1</formula>
    </cfRule>
    <cfRule type="cellIs" dxfId="67" priority="68" operator="greaterThanOrEqual">
      <formula>16</formula>
    </cfRule>
    <cfRule type="cellIs" dxfId="66" priority="67" operator="equal">
      <formula>0</formula>
    </cfRule>
  </conditionalFormatting>
  <conditionalFormatting sqref="L40:AP40">
    <cfRule type="cellIs" dxfId="65" priority="66" operator="between">
      <formula>51</formula>
      <formula>61</formula>
    </cfRule>
    <cfRule type="cellIs" dxfId="64" priority="65" operator="greaterThanOrEqual">
      <formula>62</formula>
    </cfRule>
    <cfRule type="cellIs" dxfId="63" priority="64" operator="lessThanOrEqual">
      <formula>50</formula>
    </cfRule>
  </conditionalFormatting>
  <conditionalFormatting sqref="L41:AP41">
    <cfRule type="cellIs" dxfId="62" priority="63" operator="between">
      <formula>14</formula>
      <formula>16</formula>
    </cfRule>
    <cfRule type="cellIs" dxfId="61" priority="62" operator="greaterThanOrEqual">
      <formula>17</formula>
    </cfRule>
    <cfRule type="cellIs" dxfId="60" priority="61" operator="lessThanOrEqual">
      <formula>13</formula>
    </cfRule>
  </conditionalFormatting>
  <conditionalFormatting sqref="L42:AP42">
    <cfRule type="cellIs" dxfId="59" priority="60" operator="between">
      <formula>1</formula>
      <formula>3</formula>
    </cfRule>
    <cfRule type="cellIs" dxfId="58" priority="59" operator="greaterThanOrEqual">
      <formula>4</formula>
    </cfRule>
    <cfRule type="cellIs" dxfId="57" priority="58" operator="lessThanOrEqual">
      <formula>0</formula>
    </cfRule>
  </conditionalFormatting>
  <conditionalFormatting sqref="L43:AP43">
    <cfRule type="cellIs" dxfId="56" priority="57" operator="between">
      <formula>31</formula>
      <formula>35</formula>
    </cfRule>
    <cfRule type="cellIs" dxfId="55" priority="56" operator="greaterThanOrEqual">
      <formula>36</formula>
    </cfRule>
    <cfRule type="cellIs" dxfId="54" priority="55" operator="lessThanOrEqual">
      <formula>30</formula>
    </cfRule>
  </conditionalFormatting>
  <conditionalFormatting sqref="L44:AP44">
    <cfRule type="cellIs" dxfId="53" priority="54" operator="between">
      <formula>5</formula>
      <formula>7</formula>
    </cfRule>
    <cfRule type="cellIs" dxfId="52" priority="53" operator="greaterThanOrEqual">
      <formula>8</formula>
    </cfRule>
    <cfRule type="cellIs" dxfId="51" priority="52" operator="lessThanOrEqual">
      <formula>4</formula>
    </cfRule>
  </conditionalFormatting>
  <conditionalFormatting sqref="L45:AP45">
    <cfRule type="cellIs" dxfId="50" priority="51" operator="between">
      <formula>34</formula>
      <formula>38</formula>
    </cfRule>
    <cfRule type="cellIs" dxfId="49" priority="50" operator="greaterThanOrEqual">
      <formula>39</formula>
    </cfRule>
    <cfRule type="cellIs" dxfId="48" priority="49" operator="lessThanOrEqual">
      <formula>33</formula>
    </cfRule>
  </conditionalFormatting>
  <conditionalFormatting sqref="L46:AP46">
    <cfRule type="cellIs" dxfId="47" priority="48" operator="between">
      <formula>9</formula>
      <formula>10</formula>
    </cfRule>
    <cfRule type="cellIs" dxfId="46" priority="47" operator="greaterThanOrEqual">
      <formula>11</formula>
    </cfRule>
    <cfRule type="cellIs" dxfId="45" priority="46" operator="lessThanOrEqual">
      <formula>8</formula>
    </cfRule>
  </conditionalFormatting>
  <conditionalFormatting sqref="L47:AP47">
    <cfRule type="cellIs" dxfId="44" priority="45" operator="between">
      <formula>3</formula>
      <formula>4</formula>
    </cfRule>
    <cfRule type="cellIs" dxfId="43" priority="44" operator="greaterThanOrEqual">
      <formula>5</formula>
    </cfRule>
    <cfRule type="cellIs" dxfId="42" priority="43" operator="lessThanOrEqual">
      <formula>2</formula>
    </cfRule>
  </conditionalFormatting>
  <conditionalFormatting sqref="L48:AP48">
    <cfRule type="cellIs" dxfId="41" priority="42" operator="between">
      <formula>14</formula>
      <formula>15</formula>
    </cfRule>
    <cfRule type="cellIs" dxfId="40" priority="41" operator="greaterThanOrEqual">
      <formula>16</formula>
    </cfRule>
    <cfRule type="cellIs" dxfId="39" priority="40" operator="lessThanOrEqual">
      <formula>13</formula>
    </cfRule>
  </conditionalFormatting>
  <conditionalFormatting sqref="L49:AP49">
    <cfRule type="cellIs" dxfId="38" priority="39" operator="between">
      <formula>8</formula>
      <formula>9</formula>
    </cfRule>
    <cfRule type="cellIs" dxfId="37" priority="38" operator="greaterThanOrEqual">
      <formula>10</formula>
    </cfRule>
    <cfRule type="cellIs" dxfId="36" priority="37" operator="lessThanOrEqual">
      <formula>7</formula>
    </cfRule>
  </conditionalFormatting>
  <conditionalFormatting sqref="L50:AP54">
    <cfRule type="cellIs" dxfId="35" priority="36" operator="between">
      <formula>0.95</formula>
      <formula>1</formula>
    </cfRule>
    <cfRule type="cellIs" dxfId="34" priority="35" operator="greaterThanOrEqual">
      <formula>1.01</formula>
    </cfRule>
    <cfRule type="cellIs" dxfId="33" priority="34" operator="lessThanOrEqual">
      <formula>0.94</formula>
    </cfRule>
  </conditionalFormatting>
  <conditionalFormatting sqref="L56:AP56">
    <cfRule type="cellIs" dxfId="32" priority="33" operator="between">
      <formula>34</formula>
      <formula>38</formula>
    </cfRule>
    <cfRule type="cellIs" dxfId="31" priority="32" operator="greaterThanOrEqual">
      <formula>39</formula>
    </cfRule>
    <cfRule type="cellIs" dxfId="30" priority="31" operator="lessThanOrEqual">
      <formula>33</formula>
    </cfRule>
  </conditionalFormatting>
  <conditionalFormatting sqref="L57:AP57">
    <cfRule type="cellIs" dxfId="29" priority="30" operator="between">
      <formula>9</formula>
      <formula>10</formula>
    </cfRule>
    <cfRule type="cellIs" dxfId="28" priority="29" operator="greaterThanOrEqual">
      <formula>11</formula>
    </cfRule>
    <cfRule type="cellIs" dxfId="27" priority="28" operator="lessThanOrEqual">
      <formula>8</formula>
    </cfRule>
  </conditionalFormatting>
  <conditionalFormatting sqref="L58:AP58">
    <cfRule type="cellIs" dxfId="26" priority="27" operator="between">
      <formula>3</formula>
      <formula>4</formula>
    </cfRule>
    <cfRule type="cellIs" dxfId="25" priority="26" operator="greaterThanOrEqual">
      <formula>5</formula>
    </cfRule>
    <cfRule type="cellIs" dxfId="24" priority="25" operator="lessThanOrEqual">
      <formula>2</formula>
    </cfRule>
  </conditionalFormatting>
  <conditionalFormatting sqref="L59:AP59">
    <cfRule type="cellIs" dxfId="23" priority="24" operator="between">
      <formula>14</formula>
      <formula>15</formula>
    </cfRule>
    <cfRule type="cellIs" dxfId="22" priority="23" operator="greaterThanOrEqual">
      <formula>16</formula>
    </cfRule>
    <cfRule type="cellIs" dxfId="21" priority="22" operator="lessThanOrEqual">
      <formula>13</formula>
    </cfRule>
  </conditionalFormatting>
  <conditionalFormatting sqref="L60:AP60">
    <cfRule type="cellIs" dxfId="20" priority="21" operator="between">
      <formula>8</formula>
      <formula>9</formula>
    </cfRule>
    <cfRule type="cellIs" dxfId="19" priority="20" operator="greaterThanOrEqual">
      <formula>10</formula>
    </cfRule>
    <cfRule type="cellIs" dxfId="18" priority="19" operator="lessThanOrEqual">
      <formula>7</formula>
    </cfRule>
  </conditionalFormatting>
  <conditionalFormatting sqref="L61:AP62">
    <cfRule type="cellIs" dxfId="17" priority="18" operator="between">
      <formula>0.95</formula>
      <formula>1</formula>
    </cfRule>
    <cfRule type="cellIs" dxfId="16" priority="17" operator="greaterThanOrEqual">
      <formula>1.01</formula>
    </cfRule>
    <cfRule type="cellIs" dxfId="15" priority="16" operator="lessThanOrEqual">
      <formula>0.94</formula>
    </cfRule>
  </conditionalFormatting>
  <conditionalFormatting sqref="L65:AP65">
    <cfRule type="cellIs" dxfId="14" priority="15" operator="between">
      <formula>3</formula>
      <formula>5</formula>
    </cfRule>
    <cfRule type="cellIs" dxfId="13" priority="14" operator="greaterThanOrEqual">
      <formula>6</formula>
    </cfRule>
    <cfRule type="cellIs" dxfId="12" priority="13" operator="lessThanOrEqual">
      <formula>2</formula>
    </cfRule>
  </conditionalFormatting>
  <conditionalFormatting sqref="L67:AP67">
    <cfRule type="cellIs" dxfId="11" priority="12" operator="between">
      <formula>1</formula>
      <formula>5</formula>
    </cfRule>
    <cfRule type="cellIs" dxfId="10" priority="11" operator="greaterThanOrEqual">
      <formula>6</formula>
    </cfRule>
    <cfRule type="cellIs" dxfId="9" priority="10" operator="equal">
      <formula>0</formula>
    </cfRule>
  </conditionalFormatting>
  <conditionalFormatting sqref="L68:AP68">
    <cfRule type="cellIs" dxfId="8" priority="9" operator="between">
      <formula>120</formula>
      <formula>132</formula>
    </cfRule>
    <cfRule type="cellIs" dxfId="7" priority="8" operator="greaterThanOrEqual">
      <formula>133</formula>
    </cfRule>
    <cfRule type="cellIs" dxfId="6" priority="7" operator="lessThanOrEqual">
      <formula>119</formula>
    </cfRule>
  </conditionalFormatting>
  <conditionalFormatting sqref="L69:AP69">
    <cfRule type="cellIs" dxfId="5" priority="6" operator="between">
      <formula>120</formula>
      <formula>132</formula>
    </cfRule>
    <cfRule type="cellIs" dxfId="4" priority="5" operator="greaterThanOrEqual">
      <formula>133</formula>
    </cfRule>
    <cfRule type="cellIs" dxfId="3" priority="4" operator="lessThanOrEqual">
      <formula>119</formula>
    </cfRule>
  </conditionalFormatting>
  <conditionalFormatting sqref="L70:AP70">
    <cfRule type="cellIs" dxfId="2" priority="3" operator="equal">
      <formula>1</formula>
    </cfRule>
    <cfRule type="cellIs" dxfId="1" priority="2" operator="greaterThanOrEqual">
      <formula>2</formula>
    </cfRule>
    <cfRule type="cellIs" dxfId="0" priority="1" operator="equal">
      <formula>0</formula>
    </cfRule>
  </conditionalFormatting>
  <pageMargins left="0.196527777777778" right="0.196527777777778" top="1.0236111111111099" bottom="1.0236111111111099" header="0.78749999999999998" footer="0.78749999999999998"/>
  <pageSetup scale="80" firstPageNumber="0" orientation="landscape" horizontalDpi="300" verticalDpi="300" r:id="rId1"/>
  <headerFooter>
    <oddHeader>&amp;C&amp;"Arial,Normal"&amp;10&amp;A</oddHeader>
    <oddFooter>&amp;C&amp;"Arial,Normal"&amp;10Página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1.Cálculo de Cuota</vt:lpstr>
      <vt:lpstr>2. Métricas</vt:lpstr>
      <vt:lpstr>3.Indicadores</vt:lpstr>
      <vt:lpstr>'3.Indicadores'!Área_de_impresión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Nelson Arce Hidalgo</dc:creator>
  <dc:description/>
  <cp:lastModifiedBy>Ronulfo Viquez Rodriguez</cp:lastModifiedBy>
  <cp:revision>146</cp:revision>
  <cp:lastPrinted>2018-01-25T21:01:40Z</cp:lastPrinted>
  <dcterms:created xsi:type="dcterms:W3CDTF">2016-10-25T23:40:04Z</dcterms:created>
  <dcterms:modified xsi:type="dcterms:W3CDTF">2020-08-19T13:22:43Z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