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dores" sheetId="1" state="visible" r:id="rId2"/>
    <sheet name="Control de Cambios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<sst xmlns="http://schemas.openxmlformats.org/spreadsheetml/2006/main" count="356" uniqueCount="77">
  <si>
    <t xml:space="preserve">INDICADORES DE GESTIÓN
RECEPCIÓN DE DOCUMENTOS DE CARTAGO</t>
  </si>
  <si>
    <t xml:space="preserve">INDICADORES DE GESTIÓN
RECEPCIÓN DE DOCUMENTOS DE SAN CARLOS</t>
  </si>
  <si>
    <t xml:space="preserve">Objetivo: Medir, controlar y verificar la gestión del despacho para su mejora continua.</t>
  </si>
  <si>
    <t xml:space="preserve">Detalles</t>
  </si>
  <si>
    <t xml:space="preserve">Rangos</t>
  </si>
  <si>
    <t xml:space="preserve">Seguimiento</t>
  </si>
  <si>
    <t xml:space="preserve">N°</t>
  </si>
  <si>
    <t xml:space="preserve">Categoría</t>
  </si>
  <si>
    <t xml:space="preserve">Indicadores</t>
  </si>
  <si>
    <t xml:space="preserve">Comentarios</t>
  </si>
  <si>
    <t xml:space="preserve">Nivel óptimo</t>
  </si>
  <si>
    <t xml:space="preserve">Nivel Favorable</t>
  </si>
  <si>
    <t xml:space="preserve">Nivel Medio</t>
  </si>
  <si>
    <t xml:space="preserve">Nivel Bajo</t>
  </si>
  <si>
    <t xml:space="preserve">Nivel Crítico</t>
  </si>
  <si>
    <t xml:space="preserve">&gt;=</t>
  </si>
  <si>
    <t xml:space="preserve">&lt;=</t>
  </si>
  <si>
    <t xml:space="preserve">X</t>
  </si>
  <si>
    <t xml:space="preserve">&lt;</t>
  </si>
  <si>
    <t xml:space="preserve">Rendimiento Estadístico</t>
  </si>
  <si>
    <t xml:space="preserve">Cantidad de Escritos recibidos</t>
  </si>
  <si>
    <t xml:space="preserve">Cantidad de escritos remitidos por CEREDOC+ escritos remitidos por correo electrónico+escritos remitidos por fax</t>
  </si>
  <si>
    <t xml:space="preserve">Cantidad de Escritos remitidos</t>
  </si>
  <si>
    <t xml:space="preserve">Cantidad de Escritos remitidos por medio de CEREDOC</t>
  </si>
  <si>
    <t xml:space="preserve">CEREDOC</t>
  </si>
  <si>
    <t xml:space="preserve">Cantidad de Escritos remitidos por medio de Correo Electrónico</t>
  </si>
  <si>
    <t xml:space="preserve">Control de correo electrónico</t>
  </si>
  <si>
    <t xml:space="preserve">Cantidad de Fax remitidos físicamente</t>
  </si>
  <si>
    <t xml:space="preserve">Libro de conocimiento</t>
  </si>
  <si>
    <t xml:space="preserve">Cantidad de demandas nuevas recibidas</t>
  </si>
  <si>
    <t xml:space="preserve">Cantidad de demandas nuevas remitidas por CREDOC</t>
  </si>
  <si>
    <t xml:space="preserve">Cantidad de demandas  nuevas remitidas</t>
  </si>
  <si>
    <t xml:space="preserve">Plazos</t>
  </si>
  <si>
    <t xml:space="preserve">Plazo de envío de documentos a los despachos (más antiguo)</t>
  </si>
  <si>
    <t xml:space="preserve">Control de documentos recibidos</t>
  </si>
  <si>
    <t xml:space="preserve">Fecha de registro de información en indicadores</t>
  </si>
  <si>
    <t xml:space="preserve">Fecha de recibido de documento más antiguo pendiente  </t>
  </si>
  <si>
    <t xml:space="preserve">Operacional</t>
  </si>
  <si>
    <t xml:space="preserve">Cantidad de escritos pendientes de incorporar en el sistema y enviar a los despachos</t>
  </si>
  <si>
    <t xml:space="preserve">Cantidad de asuntos nuevos pendientes de incorporar en el sistema y enviar a los despachos</t>
  </si>
  <si>
    <t xml:space="preserve">Cantidad de personas usurias atendidas</t>
  </si>
  <si>
    <t xml:space="preserve">Personal de la Oficina </t>
  </si>
  <si>
    <t xml:space="preserve">Aux. Administrativo(a) 1 (ADRIAN</t>
  </si>
  <si>
    <t xml:space="preserve">Aux. Administrativo(a) 2 (JULIAN)</t>
  </si>
  <si>
    <t xml:space="preserve">Asist. Administrativo(a) Superv. (PATRICIA)</t>
  </si>
  <si>
    <t xml:space="preserve">Aux. Admin. Apoyo 1  LINETH MATAMOROS</t>
  </si>
  <si>
    <t xml:space="preserve">Aux. Admin. Apoyo 2 JOSUE</t>
  </si>
  <si>
    <t xml:space="preserve">Aux. Admin. Apoyo 3 </t>
  </si>
  <si>
    <t xml:space="preserve">Cantidad de demandas nuevas registradas e incorporadas en el sistema</t>
  </si>
  <si>
    <t xml:space="preserve">Aux. Administrativo(a) 1 (ADRIAN)</t>
  </si>
  <si>
    <t xml:space="preserve"> =&gt; X =&lt; </t>
  </si>
  <si>
    <t xml:space="preserve">&gt;</t>
  </si>
  <si>
    <t xml:space="preserve">Aux. Admin. Apoyo 2  JOSUE</t>
  </si>
  <si>
    <t xml:space="preserve">Cantidad de escritos incorporados en el sistema</t>
  </si>
  <si>
    <t xml:space="preserve">Aux. Administrativo(a) 2 JULIAN)</t>
  </si>
  <si>
    <r>
      <rPr>
        <b val="true"/>
        <sz val="9"/>
        <color rgb="FF000000"/>
        <rFont val="Arial"/>
        <family val="2"/>
        <charset val="1"/>
      </rPr>
      <t xml:space="preserve">Cantidad de documentos varios tramitados
</t>
    </r>
    <r>
      <rPr>
        <b val="true"/>
        <sz val="8"/>
        <color rgb="FF000000"/>
        <rFont val="Arial"/>
        <family val="2"/>
        <charset val="1"/>
      </rPr>
      <t xml:space="preserve">(Cobros, Policía, CCSS, Fax, Ejec. De la Pena, incluye escaneo y sellado</t>
    </r>
    <r>
      <rPr>
        <b val="true"/>
        <sz val="7"/>
        <color rgb="FF000000"/>
        <rFont val="Arial"/>
        <family val="2"/>
        <charset val="1"/>
      </rPr>
      <t xml:space="preserve">) – CONOCIMIENTO</t>
    </r>
  </si>
  <si>
    <t xml:space="preserve">Aux. Admin. Apoyo 1  </t>
  </si>
  <si>
    <t xml:space="preserve">Aux. Admin. Apoyo 2  </t>
  </si>
  <si>
    <t xml:space="preserve">Porcentaje de rendimiento del personal</t>
  </si>
  <si>
    <t xml:space="preserve">Aux. Administrativo(a) 2  JULIAN</t>
  </si>
  <si>
    <t xml:space="preserve">Aux. Admin. Apoyo 1 (LINET  MATAMOROS</t>
  </si>
  <si>
    <t xml:space="preserve">Cantidad de días hábiles del mes</t>
  </si>
  <si>
    <t xml:space="preserve">Cantidad de días por cada persona técnica administrativa que se dedicó a otras funciones diferentes a su cargo, vacaciones, incapacidades, capacitaciones…</t>
  </si>
  <si>
    <t xml:space="preserve">Personal de la oficina de Recepción de Documentos de Cartago</t>
  </si>
  <si>
    <t xml:space="preserve">Puesto</t>
  </si>
  <si>
    <t xml:space="preserve">Cuota diaria (peso en min)</t>
  </si>
  <si>
    <t xml:space="preserve">Aux. Admin. 1 (atenc. Público) ADRIAN</t>
  </si>
  <si>
    <t xml:space="preserve">Aux. Admin. 2 (atenc. Público) JULIAN</t>
  </si>
  <si>
    <t xml:space="preserve">Asist. Adminis. (Superv. y nuevos)</t>
  </si>
  <si>
    <t xml:space="preserve">Tabla de pesos estandarizados</t>
  </si>
  <si>
    <t xml:space="preserve">OBSERVACION: SE OMITE EL DATO DE USUARIOS ATENDIDOS POR JOSUE YA QUE NO ANOTO LA INFORMACION.</t>
  </si>
  <si>
    <t xml:space="preserve">Proceso</t>
  </si>
  <si>
    <t xml:space="preserve">Peso por unidad (en min)</t>
  </si>
  <si>
    <t xml:space="preserve">Atención de persona usuaria</t>
  </si>
  <si>
    <t xml:space="preserve">Incorp. y envío de demandas nuevas</t>
  </si>
  <si>
    <t xml:space="preserve">Incorp. y envío de escritos</t>
  </si>
  <si>
    <t xml:space="preserve">Incorp. Documentos, oficios Policía, Cobros, CCSS, OCJ, FAX, Ejec. de la Pena (incluye escaneo y sellado) – CONOCIMIENTO </t>
  </si>
</sst>
</file>

<file path=xl/styles.xml><?xml version="1.0" encoding="utf-8"?>
<styleSheet xmlns="http://schemas.openxmlformats.org/spreadsheetml/2006/main">
  <numFmts count="8">
    <numFmt numFmtId="164" formatCode="#,##0"/>
    <numFmt numFmtId="165" formatCode="0"/>
    <numFmt numFmtId="166" formatCode="0.0%"/>
    <numFmt numFmtId="167" formatCode="General"/>
    <numFmt numFmtId="168" formatCode="MM/YY"/>
    <numFmt numFmtId="169" formatCode="0\ %"/>
    <numFmt numFmtId="170" formatCode="DD/MM/YY"/>
    <numFmt numFmtId="171" formatCode="0.00\ %"/>
  </numFmts>
  <fonts count="33">
    <font>
      <sz val="10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1"/>
      <family val="0"/>
      <charset val="1"/>
    </font>
    <font>
      <b val="true"/>
      <sz val="9"/>
      <color rgb="FF000000"/>
      <name val="Arial1"/>
      <family val="0"/>
      <charset val="1"/>
    </font>
    <font>
      <b val="true"/>
      <sz val="9"/>
      <color rgb="FF000000"/>
      <name val="Arial2"/>
      <family val="0"/>
      <charset val="1"/>
    </font>
    <font>
      <b val="true"/>
      <sz val="9"/>
      <color rgb="FFFFFFFF"/>
      <name val="Arial2"/>
      <family val="0"/>
      <charset val="1"/>
    </font>
    <font>
      <b val="true"/>
      <sz val="9"/>
      <color rgb="FF000000"/>
      <name val="Book Antiqua"/>
      <family val="1"/>
      <charset val="1"/>
    </font>
    <font>
      <b val="true"/>
      <sz val="8"/>
      <color rgb="FFFFFFFF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FFFFFF"/>
      <name val="Arial2"/>
      <family val="0"/>
      <charset val="1"/>
    </font>
    <font>
      <sz val="9"/>
      <color rgb="FF000000"/>
      <name val="Arial2"/>
      <family val="0"/>
      <charset val="1"/>
    </font>
    <font>
      <i val="true"/>
      <sz val="8"/>
      <color rgb="FF000000"/>
      <name val="Arial"/>
      <family val="2"/>
      <charset val="1"/>
    </font>
    <font>
      <b val="true"/>
      <sz val="8"/>
      <color rgb="FF000000"/>
      <name val="Arial2"/>
      <family val="0"/>
      <charset val="1"/>
    </font>
    <font>
      <b val="true"/>
      <sz val="9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9"/>
      <color rgb="FF0070C0"/>
      <name val="Arial2"/>
      <family val="0"/>
      <charset val="1"/>
    </font>
    <font>
      <b val="true"/>
      <sz val="9"/>
      <color rgb="FF00B050"/>
      <name val="Arial2"/>
      <family val="0"/>
      <charset val="1"/>
    </font>
    <font>
      <b val="true"/>
      <sz val="9"/>
      <color rgb="FFE7E200"/>
      <name val="Arial2"/>
      <family val="0"/>
      <charset val="1"/>
    </font>
    <font>
      <b val="true"/>
      <sz val="9"/>
      <color rgb="FFD07C00"/>
      <name val="Arial2"/>
      <family val="0"/>
      <charset val="1"/>
    </font>
    <font>
      <b val="true"/>
      <sz val="9"/>
      <color rgb="FFFF0000"/>
      <name val="Arial2"/>
      <family val="0"/>
      <charset val="1"/>
    </font>
    <font>
      <b val="true"/>
      <sz val="9"/>
      <color rgb="FFBF9000"/>
      <name val="Arial2"/>
      <family val="0"/>
      <charset val="1"/>
    </font>
    <font>
      <b val="true"/>
      <sz val="7"/>
      <color rgb="FF000000"/>
      <name val="Arial"/>
      <family val="2"/>
      <charset val="1"/>
    </font>
    <font>
      <b val="true"/>
      <sz val="9"/>
      <color rgb="FFCCC700"/>
      <name val="Arial2"/>
      <family val="0"/>
      <charset val="1"/>
    </font>
    <font>
      <sz val="9"/>
      <color rgb="FFFFFFFF"/>
      <name val="Arial1"/>
      <family val="0"/>
      <charset val="1"/>
    </font>
    <font>
      <b val="true"/>
      <sz val="14"/>
      <color rgb="FFFFFFFF"/>
      <name val="Book Antiqua"/>
      <family val="1"/>
      <charset val="1"/>
    </font>
    <font>
      <sz val="10"/>
      <color rgb="FF000000"/>
      <name val="Book Antiqua"/>
      <family val="1"/>
      <charset val="1"/>
    </font>
    <font>
      <b val="true"/>
      <sz val="12"/>
      <color rgb="FF000000"/>
      <name val="Book Antiqua"/>
      <family val="1"/>
      <charset val="1"/>
    </font>
  </fonts>
  <fills count="2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DEEBF7"/>
        <bgColor rgb="FFDAE3F3"/>
      </patternFill>
    </fill>
    <fill>
      <patternFill patternType="solid">
        <fgColor rgb="FFC0C0C0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E7E200"/>
      </patternFill>
    </fill>
    <fill>
      <patternFill patternType="solid">
        <fgColor rgb="FFFFC000"/>
        <bgColor rgb="FFCCC7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2CC"/>
      </patternFill>
    </fill>
    <fill>
      <patternFill patternType="solid">
        <fgColor rgb="FF8FAADC"/>
        <bgColor rgb="FF9999FF"/>
      </patternFill>
    </fill>
    <fill>
      <patternFill patternType="solid">
        <fgColor rgb="FFB4C7E7"/>
        <bgColor rgb="FFC0C0C0"/>
      </patternFill>
    </fill>
    <fill>
      <patternFill patternType="solid">
        <fgColor rgb="FFDAE3F3"/>
        <bgColor rgb="FFDEEBF7"/>
      </patternFill>
    </fill>
    <fill>
      <patternFill patternType="solid">
        <fgColor rgb="FF2E75B6"/>
        <bgColor rgb="FF0070C0"/>
      </patternFill>
    </fill>
    <fill>
      <patternFill patternType="solid">
        <fgColor rgb="FFFAF590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rgb="FFA0EC88"/>
      </patternFill>
    </fill>
    <fill>
      <patternFill patternType="solid">
        <fgColor rgb="FFE2F0D9"/>
        <bgColor rgb="FFDEEBF7"/>
      </patternFill>
    </fill>
    <fill>
      <patternFill patternType="solid">
        <fgColor rgb="FFA0EC88"/>
        <bgColor rgb="FF92D050"/>
      </patternFill>
    </fill>
    <fill>
      <patternFill patternType="solid">
        <fgColor rgb="FFFBE5D6"/>
        <bgColor rgb="FFFFF2CC"/>
      </patternFill>
    </fill>
    <fill>
      <patternFill patternType="solid">
        <fgColor rgb="FF9999FF"/>
        <bgColor rgb="FF8FAADC"/>
      </patternFill>
    </fill>
    <fill>
      <patternFill patternType="solid">
        <fgColor rgb="FFD9D9D9"/>
        <bgColor rgb="FFDAE3F3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5"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5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7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8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9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0" fillId="5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6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6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7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7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7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1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1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1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19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1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14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5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6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1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9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0" fillId="2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0"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00B05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00B05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5" formatCode="0"/>
      <fill>
        <patternFill>
          <bgColor rgb="FFFF0000"/>
        </patternFill>
      </fill>
    </dxf>
    <dxf>
      <numFmt numFmtId="165" formatCode="0"/>
      <fill>
        <patternFill>
          <bgColor rgb="FFFFC000"/>
        </patternFill>
      </fill>
    </dxf>
    <dxf>
      <numFmt numFmtId="165" formatCode="0"/>
      <fill>
        <patternFill>
          <bgColor rgb="FFFFFF00"/>
        </patternFill>
      </fill>
    </dxf>
    <dxf>
      <numFmt numFmtId="165" formatCode="0"/>
      <fill>
        <patternFill>
          <bgColor rgb="FF00B050"/>
        </patternFill>
      </fill>
    </dxf>
    <dxf>
      <font>
        <color rgb="FFFFFFFF"/>
      </font>
      <numFmt numFmtId="165" formatCode="0"/>
      <fill>
        <patternFill>
          <bgColor rgb="FF0070C0"/>
        </patternFill>
      </fill>
    </dxf>
    <dxf>
      <numFmt numFmtId="165" formatCode="0"/>
      <fill>
        <patternFill>
          <bgColor rgb="FFFF0000"/>
        </patternFill>
      </fill>
    </dxf>
    <dxf>
      <numFmt numFmtId="165" formatCode="0"/>
      <fill>
        <patternFill>
          <bgColor rgb="FFFFC000"/>
        </patternFill>
      </fill>
    </dxf>
    <dxf>
      <numFmt numFmtId="165" formatCode="0"/>
      <fill>
        <patternFill>
          <bgColor rgb="FFFFFF00"/>
        </patternFill>
      </fill>
    </dxf>
    <dxf>
      <numFmt numFmtId="165" formatCode="0"/>
      <fill>
        <patternFill>
          <bgColor rgb="FF00B050"/>
        </patternFill>
      </fill>
    </dxf>
    <dxf>
      <font>
        <color rgb="FFFFFFFF"/>
      </font>
      <numFmt numFmtId="165" formatCode="0"/>
      <fill>
        <patternFill>
          <bgColor rgb="FF0070C0"/>
        </patternFill>
      </fill>
    </dxf>
    <dxf>
      <numFmt numFmtId="165" formatCode="0"/>
      <fill>
        <patternFill>
          <bgColor rgb="FFFF0000"/>
        </patternFill>
      </fill>
    </dxf>
    <dxf>
      <numFmt numFmtId="165" formatCode="0"/>
      <fill>
        <patternFill>
          <bgColor rgb="FFFFC000"/>
        </patternFill>
      </fill>
    </dxf>
    <dxf>
      <numFmt numFmtId="165" formatCode="0"/>
      <fill>
        <patternFill>
          <bgColor rgb="FFFFFF00"/>
        </patternFill>
      </fill>
    </dxf>
    <dxf>
      <numFmt numFmtId="165" formatCode="0"/>
      <fill>
        <patternFill>
          <bgColor rgb="FF00B050"/>
        </patternFill>
      </fill>
    </dxf>
    <dxf>
      <font>
        <color rgb="FFFFFFFF"/>
      </font>
      <numFmt numFmtId="165" formatCode="0"/>
      <fill>
        <patternFill>
          <bgColor rgb="FF0070C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5" formatCode="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5" formatCode="0"/>
      <fill>
        <patternFill>
          <bgColor rgb="FFFF0000"/>
        </patternFill>
      </fill>
    </dxf>
    <dxf>
      <numFmt numFmtId="165" formatCode="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4" formatCode="#,##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5" formatCode="0"/>
      <fill>
        <patternFill>
          <bgColor rgb="FFFFFF00"/>
        </patternFill>
      </fill>
    </dxf>
    <dxf>
      <numFmt numFmtId="164" formatCode="#,##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4" formatCode="#,##0"/>
      <fill>
        <patternFill>
          <bgColor rgb="FFFF0000"/>
        </patternFill>
      </fill>
    </dxf>
    <dxf>
      <numFmt numFmtId="164" formatCode="#,##0"/>
      <fill>
        <patternFill>
          <bgColor rgb="FFFFC000"/>
        </patternFill>
      </fill>
    </dxf>
    <dxf>
      <numFmt numFmtId="165" formatCode="0"/>
      <fill>
        <patternFill>
          <bgColor rgb="FFFFFF00"/>
        </patternFill>
      </fill>
    </dxf>
    <dxf>
      <numFmt numFmtId="165" formatCode="0"/>
      <fill>
        <patternFill>
          <bgColor rgb="FF00B050"/>
        </patternFill>
      </fill>
    </dxf>
    <dxf>
      <font>
        <color rgb="FFFFFFFF"/>
      </font>
      <numFmt numFmtId="164" formatCode="#,##0"/>
      <fill>
        <patternFill>
          <bgColor rgb="FF0070C0"/>
        </patternFill>
      </fill>
    </dxf>
    <dxf>
      <numFmt numFmtId="166" formatCode="0.0%"/>
      <fill>
        <patternFill>
          <bgColor rgb="FFFF0000"/>
        </patternFill>
      </fill>
    </dxf>
    <dxf>
      <numFmt numFmtId="166" formatCode="0.0%"/>
      <fill>
        <patternFill>
          <bgColor rgb="FFFFC000"/>
        </patternFill>
      </fill>
    </dxf>
    <dxf>
      <numFmt numFmtId="166" formatCode="0.0%"/>
      <fill>
        <patternFill>
          <bgColor rgb="FFFFFF00"/>
        </patternFill>
      </fill>
    </dxf>
    <dxf>
      <numFmt numFmtId="166" formatCode="0.0%"/>
      <fill>
        <patternFill>
          <bgColor rgb="FF00B050"/>
        </patternFill>
      </fill>
    </dxf>
    <dxf>
      <font>
        <color rgb="FFFFFFFF"/>
      </font>
      <numFmt numFmtId="166" formatCode="0.0%"/>
      <fill>
        <patternFill>
          <bgColor rgb="FF007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CCC7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70C0"/>
      <rgbColor rgb="FFB4C7E7"/>
      <rgbColor rgb="FF000080"/>
      <rgbColor rgb="FFFF00FF"/>
      <rgbColor rgb="FFE7E2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AF590"/>
      <rgbColor rgb="FFBFBFBF"/>
      <rgbColor rgb="FFFF99CC"/>
      <rgbColor rgb="FFD9D9D9"/>
      <rgbColor rgb="FFFBE5D6"/>
      <rgbColor rgb="FF2E75B6"/>
      <rgbColor rgb="FFA0EC88"/>
      <rgbColor rgb="FF92D050"/>
      <rgbColor rgb="FFFFC000"/>
      <rgbColor rgb="FFBF9000"/>
      <rgbColor rgb="FFD07C00"/>
      <rgbColor rgb="FF666699"/>
      <rgbColor rgb="FF8FAADC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43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4" ySplit="6" topLeftCell="AA55" activePane="bottomRight" state="frozen"/>
      <selection pane="topLeft" activeCell="A1" activeCellId="0" sqref="A1"/>
      <selection pane="topRight" activeCell="AA1" activeCellId="0" sqref="AA1"/>
      <selection pane="bottomLeft" activeCell="A55" activeCellId="0" sqref="A55"/>
      <selection pane="bottomRight" activeCell="D67" activeCellId="0" sqref="D67"/>
    </sheetView>
  </sheetViews>
  <sheetFormatPr defaultRowHeight="12.75" zeroHeight="false" outlineLevelRow="0" outlineLevelCol="0"/>
  <cols>
    <col collapsed="false" customWidth="true" hidden="false" outlineLevel="0" max="1" min="1" style="1" width="0.52"/>
    <col collapsed="false" customWidth="true" hidden="false" outlineLevel="0" max="2" min="2" style="1" width="7.36"/>
    <col collapsed="false" customWidth="true" hidden="false" outlineLevel="0" max="3" min="3" style="1" width="18.73"/>
    <col collapsed="false" customWidth="true" hidden="false" outlineLevel="0" max="4" min="4" style="1" width="28.37"/>
    <col collapsed="false" customWidth="true" hidden="false" outlineLevel="0" max="5" min="5" style="2" width="3.18"/>
    <col collapsed="false" customWidth="true" hidden="false" outlineLevel="0" max="6" min="6" style="2" width="5.26"/>
    <col collapsed="false" customWidth="true" hidden="false" outlineLevel="0" max="7" min="7" style="2" width="4.88"/>
    <col collapsed="false" customWidth="true" hidden="false" outlineLevel="0" max="8" min="8" style="2" width="1.53"/>
    <col collapsed="false" customWidth="true" hidden="false" outlineLevel="0" max="9" min="9" style="2" width="1.55"/>
    <col collapsed="false" customWidth="true" hidden="false" outlineLevel="0" max="10" min="10" style="2" width="1.47"/>
    <col collapsed="false" customWidth="true" hidden="false" outlineLevel="0" max="11" min="11" style="2" width="5.26"/>
    <col collapsed="false" customWidth="true" hidden="false" outlineLevel="0" max="12" min="12" style="1" width="5.42"/>
    <col collapsed="false" customWidth="true" hidden="false" outlineLevel="0" max="13" min="13" style="1" width="2.78"/>
    <col collapsed="false" customWidth="true" hidden="false" outlineLevel="0" max="14" min="14" style="1" width="2.02"/>
    <col collapsed="false" customWidth="true" hidden="false" outlineLevel="0" max="15" min="15" style="1" width="1.93"/>
    <col collapsed="false" customWidth="true" hidden="false" outlineLevel="0" max="17" min="16" style="1" width="4.88"/>
    <col collapsed="false" customWidth="true" hidden="false" outlineLevel="0" max="18" min="18" style="1" width="2.13"/>
    <col collapsed="false" customWidth="true" hidden="false" outlineLevel="0" max="19" min="19" style="1" width="1.55"/>
    <col collapsed="false" customWidth="true" hidden="false" outlineLevel="0" max="20" min="20" style="1" width="1.47"/>
    <col collapsed="false" customWidth="true" hidden="false" outlineLevel="0" max="21" min="21" style="1" width="4.88"/>
    <col collapsed="false" customWidth="true" hidden="false" outlineLevel="0" max="22" min="22" style="1" width="1.63"/>
    <col collapsed="false" customWidth="true" hidden="false" outlineLevel="0" max="23" min="23" style="1" width="4.88"/>
    <col collapsed="false" customWidth="true" hidden="false" outlineLevel="0" max="24" min="24" style="1" width="1.99"/>
    <col collapsed="false" customWidth="true" hidden="false" outlineLevel="0" max="25" min="25" style="1" width="7.42"/>
    <col collapsed="false" customWidth="true" hidden="false" outlineLevel="0" max="26" min="26" style="1" width="7.87"/>
    <col collapsed="false" customWidth="true" hidden="false" outlineLevel="0" max="29" min="27" style="1" width="7.42"/>
    <col collapsed="false" customWidth="true" hidden="false" outlineLevel="0" max="30" min="30" style="1" width="7.11"/>
    <col collapsed="false" customWidth="true" hidden="false" outlineLevel="0" max="31" min="31" style="1" width="8.13"/>
    <col collapsed="false" customWidth="true" hidden="false" outlineLevel="0" max="60" min="32" style="1" width="1.59"/>
    <col collapsed="false" customWidth="true" hidden="false" outlineLevel="0" max="1017" min="61" style="1" width="0.92"/>
    <col collapsed="false" customWidth="true" hidden="false" outlineLevel="0" max="1025" min="1018" style="3" width="0.92"/>
  </cols>
  <sheetData>
    <row r="1" customFormat="false" ht="12.75" hidden="false" customHeight="true" outlineLevel="0" collapsed="false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customFormat="false" ht="27.7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 t="s">
        <v>1</v>
      </c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</row>
    <row r="3" customFormat="false" ht="1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customFormat="false" ht="19.1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 t="s">
        <v>2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customFormat="false" ht="15" hidden="false" customHeight="true" outlineLevel="0" collapsed="false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10"/>
      <c r="BB5" s="11" t="s">
        <v>5</v>
      </c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</row>
    <row r="6" customFormat="false" ht="23.3" hidden="false" customHeight="true" outlineLevel="0" collapsed="false">
      <c r="A6" s="12" t="s">
        <v>6</v>
      </c>
      <c r="B6" s="13" t="s">
        <v>7</v>
      </c>
      <c r="C6" s="13" t="s">
        <v>8</v>
      </c>
      <c r="D6" s="13" t="s">
        <v>9</v>
      </c>
      <c r="E6" s="14" t="s">
        <v>10</v>
      </c>
      <c r="F6" s="14"/>
      <c r="G6" s="15" t="s">
        <v>11</v>
      </c>
      <c r="H6" s="15"/>
      <c r="I6" s="15"/>
      <c r="J6" s="15"/>
      <c r="K6" s="15"/>
      <c r="L6" s="16" t="s">
        <v>12</v>
      </c>
      <c r="M6" s="16"/>
      <c r="N6" s="16"/>
      <c r="O6" s="16"/>
      <c r="P6" s="16"/>
      <c r="Q6" s="17" t="s">
        <v>13</v>
      </c>
      <c r="R6" s="17"/>
      <c r="S6" s="17"/>
      <c r="T6" s="17"/>
      <c r="U6" s="17"/>
      <c r="V6" s="18" t="s">
        <v>14</v>
      </c>
      <c r="W6" s="18"/>
      <c r="X6" s="19"/>
      <c r="Y6" s="20" t="n">
        <v>43831</v>
      </c>
      <c r="Z6" s="20" t="n">
        <v>43863</v>
      </c>
      <c r="AA6" s="20" t="n">
        <v>43893</v>
      </c>
      <c r="AB6" s="20" t="n">
        <v>43925</v>
      </c>
      <c r="AC6" s="20" t="n">
        <v>43956</v>
      </c>
      <c r="AD6" s="20" t="n">
        <v>43988</v>
      </c>
      <c r="AE6" s="20" t="n">
        <v>44019</v>
      </c>
      <c r="AF6" s="20" t="n">
        <v>44051</v>
      </c>
      <c r="AG6" s="20" t="n">
        <v>44083</v>
      </c>
      <c r="AH6" s="20" t="n">
        <v>44114</v>
      </c>
      <c r="AI6" s="20" t="n">
        <v>44146</v>
      </c>
      <c r="AJ6" s="20" t="n">
        <v>44177</v>
      </c>
      <c r="AK6" s="20" t="n">
        <v>44197</v>
      </c>
      <c r="AL6" s="20" t="n">
        <v>44228</v>
      </c>
      <c r="AM6" s="20" t="n">
        <v>44256</v>
      </c>
      <c r="AN6" s="20" t="n">
        <v>44287</v>
      </c>
      <c r="AO6" s="20" t="n">
        <v>44317</v>
      </c>
      <c r="AP6" s="20" t="n">
        <v>44348</v>
      </c>
      <c r="AQ6" s="20" t="n">
        <v>44388</v>
      </c>
      <c r="AR6" s="20" t="n">
        <v>44409</v>
      </c>
      <c r="AS6" s="20" t="n">
        <v>44440</v>
      </c>
      <c r="AT6" s="20" t="n">
        <v>44470</v>
      </c>
      <c r="AU6" s="20" t="n">
        <v>44501</v>
      </c>
      <c r="AV6" s="20" t="n">
        <v>44531</v>
      </c>
      <c r="AW6" s="20" t="n">
        <v>44562</v>
      </c>
      <c r="AX6" s="20" t="n">
        <v>44593</v>
      </c>
      <c r="AY6" s="20" t="n">
        <v>44621</v>
      </c>
      <c r="AZ6" s="20" t="n">
        <v>44652</v>
      </c>
      <c r="BA6" s="20" t="n">
        <v>44682</v>
      </c>
      <c r="BB6" s="20" t="n">
        <v>44714</v>
      </c>
      <c r="BC6" s="20" t="n">
        <v>44745</v>
      </c>
      <c r="BD6" s="20" t="n">
        <v>44777</v>
      </c>
      <c r="BE6" s="20" t="n">
        <v>44809</v>
      </c>
      <c r="BF6" s="20" t="n">
        <v>44840</v>
      </c>
      <c r="BG6" s="20" t="n">
        <v>44872</v>
      </c>
      <c r="BH6" s="20" t="n">
        <v>44903</v>
      </c>
    </row>
    <row r="7" customFormat="false" ht="18.85" hidden="false" customHeight="false" outlineLevel="0" collapsed="false">
      <c r="A7" s="21"/>
      <c r="B7" s="22"/>
      <c r="C7" s="13"/>
      <c r="D7" s="13"/>
      <c r="E7" s="23" t="s">
        <v>15</v>
      </c>
      <c r="F7" s="24" t="n">
        <v>1</v>
      </c>
      <c r="G7" s="25" t="n">
        <v>0.9</v>
      </c>
      <c r="H7" s="26" t="s">
        <v>16</v>
      </c>
      <c r="I7" s="26" t="s">
        <v>17</v>
      </c>
      <c r="J7" s="26" t="s">
        <v>18</v>
      </c>
      <c r="K7" s="27" t="n">
        <v>1</v>
      </c>
      <c r="L7" s="28" t="n">
        <v>0.8</v>
      </c>
      <c r="M7" s="29" t="s">
        <v>16</v>
      </c>
      <c r="N7" s="29" t="s">
        <v>17</v>
      </c>
      <c r="O7" s="29" t="s">
        <v>18</v>
      </c>
      <c r="P7" s="28" t="n">
        <v>0.9</v>
      </c>
      <c r="Q7" s="30" t="n">
        <v>0.7</v>
      </c>
      <c r="R7" s="31" t="s">
        <v>16</v>
      </c>
      <c r="S7" s="31" t="s">
        <v>17</v>
      </c>
      <c r="T7" s="31" t="s">
        <v>18</v>
      </c>
      <c r="U7" s="32" t="n">
        <v>0.8</v>
      </c>
      <c r="V7" s="33" t="s">
        <v>18</v>
      </c>
      <c r="W7" s="34" t="n">
        <v>0.7</v>
      </c>
      <c r="X7" s="35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customFormat="false" ht="63.4" hidden="false" customHeight="true" outlineLevel="0" collapsed="false">
      <c r="A8" s="36" t="n">
        <v>1</v>
      </c>
      <c r="B8" s="37" t="s">
        <v>19</v>
      </c>
      <c r="C8" s="38" t="s">
        <v>20</v>
      </c>
      <c r="D8" s="39" t="s">
        <v>21</v>
      </c>
      <c r="E8" s="40" t="s">
        <v>18</v>
      </c>
      <c r="F8" s="40" t="n">
        <v>6654.2</v>
      </c>
      <c r="G8" s="41" t="n">
        <v>6654.2</v>
      </c>
      <c r="H8" s="41" t="s">
        <v>16</v>
      </c>
      <c r="I8" s="41" t="s">
        <v>17</v>
      </c>
      <c r="J8" s="42" t="s">
        <v>18</v>
      </c>
      <c r="K8" s="42" t="n">
        <v>7604.8</v>
      </c>
      <c r="L8" s="43" t="n">
        <v>7604.8</v>
      </c>
      <c r="M8" s="43" t="s">
        <v>16</v>
      </c>
      <c r="N8" s="43" t="s">
        <v>17</v>
      </c>
      <c r="O8" s="43" t="s">
        <v>18</v>
      </c>
      <c r="P8" s="43" t="n">
        <v>8555.4</v>
      </c>
      <c r="Q8" s="44" t="n">
        <v>8555.4</v>
      </c>
      <c r="R8" s="44" t="s">
        <v>16</v>
      </c>
      <c r="S8" s="44" t="s">
        <v>17</v>
      </c>
      <c r="T8" s="45" t="s">
        <v>18</v>
      </c>
      <c r="U8" s="44" t="n">
        <v>9506</v>
      </c>
      <c r="V8" s="46" t="s">
        <v>15</v>
      </c>
      <c r="W8" s="46" t="n">
        <v>9506</v>
      </c>
      <c r="X8" s="47"/>
      <c r="Y8" s="48" t="n">
        <v>7773</v>
      </c>
      <c r="Z8" s="48" t="n">
        <v>5825</v>
      </c>
      <c r="AA8" s="48" t="n">
        <v>4539</v>
      </c>
      <c r="AB8" s="48" t="n">
        <v>3088</v>
      </c>
      <c r="AC8" s="48" t="n">
        <v>4229</v>
      </c>
      <c r="AD8" s="48" t="n">
        <v>4730</v>
      </c>
      <c r="AE8" s="48" t="n">
        <v>3636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customFormat="false" ht="41.65" hidden="false" customHeight="true" outlineLevel="0" collapsed="false">
      <c r="A9" s="36" t="n">
        <v>2</v>
      </c>
      <c r="B9" s="37"/>
      <c r="C9" s="38" t="s">
        <v>22</v>
      </c>
      <c r="D9" s="49"/>
      <c r="E9" s="40" t="s">
        <v>15</v>
      </c>
      <c r="F9" s="40" t="n">
        <v>6654</v>
      </c>
      <c r="G9" s="41" t="n">
        <v>5988.6</v>
      </c>
      <c r="H9" s="41" t="s">
        <v>16</v>
      </c>
      <c r="I9" s="41" t="s">
        <v>17</v>
      </c>
      <c r="J9" s="42" t="s">
        <v>18</v>
      </c>
      <c r="K9" s="42" t="n">
        <v>6654</v>
      </c>
      <c r="L9" s="43" t="n">
        <v>5323.2</v>
      </c>
      <c r="M9" s="50" t="s">
        <v>16</v>
      </c>
      <c r="N9" s="43" t="s">
        <v>17</v>
      </c>
      <c r="O9" s="43" t="s">
        <v>18</v>
      </c>
      <c r="P9" s="43" t="n">
        <v>5988.6</v>
      </c>
      <c r="Q9" s="44" t="n">
        <v>4657.8</v>
      </c>
      <c r="R9" s="44" t="s">
        <v>16</v>
      </c>
      <c r="S9" s="44" t="s">
        <v>17</v>
      </c>
      <c r="T9" s="45" t="s">
        <v>18</v>
      </c>
      <c r="U9" s="44" t="n">
        <v>5323.2</v>
      </c>
      <c r="V9" s="46" t="s">
        <v>18</v>
      </c>
      <c r="W9" s="46" t="n">
        <v>4657.8</v>
      </c>
      <c r="X9" s="47"/>
      <c r="Y9" s="48" t="n">
        <f aca="false">SUM(Y10:Y12)</f>
        <v>7773</v>
      </c>
      <c r="Z9" s="48" t="n">
        <f aca="false">SUM(Z10:Z12)</f>
        <v>5825</v>
      </c>
      <c r="AA9" s="48" t="n">
        <f aca="false">SUM(AA10:AA12)</f>
        <v>4640</v>
      </c>
      <c r="AB9" s="48" t="n">
        <f aca="false">SUM(AB10:AB12)</f>
        <v>3100</v>
      </c>
      <c r="AC9" s="48" t="n">
        <f aca="false">SUM(AC10:AC12)</f>
        <v>4327</v>
      </c>
      <c r="AD9" s="48" t="n">
        <f aca="false">SUM(AD10:AD12)</f>
        <v>4760</v>
      </c>
      <c r="AE9" s="48" t="n">
        <f aca="false">SUM(AE10:AE12)</f>
        <v>3680</v>
      </c>
      <c r="AF9" s="48" t="n">
        <f aca="false">SUM(AF10:AF12)</f>
        <v>0</v>
      </c>
      <c r="AG9" s="48" t="n">
        <f aca="false">SUM(AG10:AG12)</f>
        <v>0</v>
      </c>
      <c r="AH9" s="48" t="n">
        <f aca="false">SUM(AH10:AH12)</f>
        <v>0</v>
      </c>
      <c r="AI9" s="48" t="n">
        <f aca="false">SUM(AI10:AI12)</f>
        <v>0</v>
      </c>
      <c r="AJ9" s="48" t="n">
        <f aca="false">SUM(AJ10:AJ12)</f>
        <v>0</v>
      </c>
      <c r="AK9" s="48" t="n">
        <f aca="false">SUM(AK10:AK12)</f>
        <v>0</v>
      </c>
      <c r="AL9" s="48" t="n">
        <f aca="false">SUM(AL10:AL12)</f>
        <v>0</v>
      </c>
      <c r="AM9" s="48" t="n">
        <f aca="false">SUM(AM10:AM12)</f>
        <v>0</v>
      </c>
      <c r="AN9" s="48" t="n">
        <f aca="false">SUM(AN10:AN12)</f>
        <v>0</v>
      </c>
      <c r="AO9" s="48" t="n">
        <f aca="false">SUM(AO10:AO12)</f>
        <v>0</v>
      </c>
      <c r="AP9" s="48" t="n">
        <f aca="false">SUM(AP10:AP12)</f>
        <v>0</v>
      </c>
      <c r="AQ9" s="48" t="n">
        <f aca="false">SUM(AQ10:AQ12)</f>
        <v>0</v>
      </c>
      <c r="AR9" s="48" t="n">
        <f aca="false">SUM(AR10:AR12)</f>
        <v>0</v>
      </c>
      <c r="AS9" s="48" t="n">
        <f aca="false">SUM(AS10:AS12)</f>
        <v>0</v>
      </c>
      <c r="AT9" s="48" t="n">
        <f aca="false">SUM(AT10:AT12)</f>
        <v>0</v>
      </c>
      <c r="AU9" s="48" t="n">
        <f aca="false">SUM(AU10:AU12)</f>
        <v>0</v>
      </c>
      <c r="AV9" s="48" t="n">
        <f aca="false">SUM(AV10:AV12)</f>
        <v>0</v>
      </c>
      <c r="AW9" s="48" t="n">
        <f aca="false">SUM(AW10:AW12)</f>
        <v>0</v>
      </c>
      <c r="AX9" s="48" t="n">
        <f aca="false">SUM(AX10:AX12)</f>
        <v>0</v>
      </c>
      <c r="AY9" s="48" t="n">
        <f aca="false">SUM(AY10:AY12)</f>
        <v>0</v>
      </c>
      <c r="AZ9" s="48" t="n">
        <f aca="false">SUM(AZ10:AZ12)</f>
        <v>0</v>
      </c>
      <c r="BA9" s="48" t="n">
        <f aca="false">SUM(BA10:BA12)</f>
        <v>0</v>
      </c>
      <c r="BB9" s="48" t="n">
        <f aca="false">SUM(BB10:BB12)</f>
        <v>0</v>
      </c>
      <c r="BC9" s="48" t="n">
        <f aca="false">SUM(BC10:BC12)</f>
        <v>0</v>
      </c>
      <c r="BD9" s="48" t="n">
        <f aca="false">SUM(BD10:BD12)</f>
        <v>0</v>
      </c>
      <c r="BE9" s="48" t="n">
        <f aca="false">SUM(BE10:BE12)</f>
        <v>0</v>
      </c>
      <c r="BF9" s="48" t="n">
        <f aca="false">SUM(BF10:BF12)</f>
        <v>0</v>
      </c>
      <c r="BG9" s="48" t="n">
        <f aca="false">SUM(BG10:BG12)</f>
        <v>0</v>
      </c>
      <c r="BH9" s="48" t="n">
        <f aca="false">SUM(BH10:BH12)</f>
        <v>0</v>
      </c>
    </row>
    <row r="10" customFormat="false" ht="51.1" hidden="false" customHeight="false" outlineLevel="0" collapsed="false">
      <c r="A10" s="36"/>
      <c r="B10" s="37"/>
      <c r="C10" s="51" t="s">
        <v>23</v>
      </c>
      <c r="D10" s="39" t="s">
        <v>24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47"/>
      <c r="Y10" s="48" t="n">
        <v>7660</v>
      </c>
      <c r="Z10" s="48" t="n">
        <v>5720</v>
      </c>
      <c r="AA10" s="48" t="n">
        <v>4539</v>
      </c>
      <c r="AB10" s="48" t="n">
        <v>3088</v>
      </c>
      <c r="AC10" s="48" t="n">
        <v>4229</v>
      </c>
      <c r="AD10" s="48" t="n">
        <v>4730</v>
      </c>
      <c r="AE10" s="48" t="n">
        <v>3636</v>
      </c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customFormat="false" ht="101.1" hidden="false" customHeight="false" outlineLevel="0" collapsed="false">
      <c r="A11" s="36"/>
      <c r="B11" s="37"/>
      <c r="C11" s="53" t="s">
        <v>25</v>
      </c>
      <c r="D11" s="39" t="s">
        <v>26</v>
      </c>
      <c r="E11" s="52"/>
      <c r="F11" s="52"/>
      <c r="G11" s="52"/>
      <c r="H11" s="52"/>
      <c r="I11" s="52"/>
      <c r="J11" s="52"/>
      <c r="K11" s="52"/>
      <c r="L11" s="52"/>
      <c r="M11" s="54"/>
      <c r="N11" s="54"/>
      <c r="O11" s="54"/>
      <c r="P11" s="54"/>
      <c r="Q11" s="54"/>
      <c r="R11" s="54"/>
      <c r="S11" s="54"/>
      <c r="T11" s="54"/>
      <c r="U11" s="54"/>
      <c r="V11" s="52"/>
      <c r="W11" s="52"/>
      <c r="X11" s="47"/>
      <c r="Y11" s="48" t="n">
        <v>113</v>
      </c>
      <c r="Z11" s="48" t="n">
        <v>105</v>
      </c>
      <c r="AA11" s="48" t="n">
        <v>101</v>
      </c>
      <c r="AB11" s="48" t="n">
        <v>12</v>
      </c>
      <c r="AC11" s="48" t="n">
        <v>98</v>
      </c>
      <c r="AD11" s="48" t="n">
        <v>30</v>
      </c>
      <c r="AE11" s="48" t="n">
        <v>44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customFormat="false" ht="31.1" hidden="false" customHeight="false" outlineLevel="0" collapsed="false">
      <c r="A12" s="36"/>
      <c r="B12" s="37"/>
      <c r="C12" s="53" t="s">
        <v>27</v>
      </c>
      <c r="D12" s="39" t="s">
        <v>28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7"/>
      <c r="Y12" s="48" t="n">
        <v>0</v>
      </c>
      <c r="Z12" s="48" t="n">
        <v>0</v>
      </c>
      <c r="AA12" s="48" t="n">
        <v>0</v>
      </c>
      <c r="AB12" s="48" t="n">
        <v>0</v>
      </c>
      <c r="AC12" s="48" t="n">
        <v>0</v>
      </c>
      <c r="AD12" s="48" t="n">
        <v>0</v>
      </c>
      <c r="AE12" s="48" t="n">
        <v>0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customFormat="false" ht="72" hidden="false" customHeight="false" outlineLevel="0" collapsed="false">
      <c r="A13" s="36" t="n">
        <v>3</v>
      </c>
      <c r="B13" s="37"/>
      <c r="C13" s="38" t="s">
        <v>29</v>
      </c>
      <c r="D13" s="39" t="s">
        <v>30</v>
      </c>
      <c r="E13" s="40" t="s">
        <v>18</v>
      </c>
      <c r="F13" s="40" t="n">
        <v>1026.9</v>
      </c>
      <c r="G13" s="41" t="n">
        <v>1026.9</v>
      </c>
      <c r="H13" s="41" t="s">
        <v>16</v>
      </c>
      <c r="I13" s="41" t="s">
        <v>17</v>
      </c>
      <c r="J13" s="42" t="s">
        <v>18</v>
      </c>
      <c r="K13" s="42" t="n">
        <v>1173.6</v>
      </c>
      <c r="L13" s="43" t="n">
        <v>1173.6</v>
      </c>
      <c r="M13" s="43" t="s">
        <v>16</v>
      </c>
      <c r="N13" s="43" t="s">
        <v>17</v>
      </c>
      <c r="O13" s="43" t="s">
        <v>18</v>
      </c>
      <c r="P13" s="43" t="n">
        <v>1320.3</v>
      </c>
      <c r="Q13" s="44" t="n">
        <v>1320.3</v>
      </c>
      <c r="R13" s="44" t="s">
        <v>16</v>
      </c>
      <c r="S13" s="44" t="s">
        <v>17</v>
      </c>
      <c r="T13" s="44" t="s">
        <v>18</v>
      </c>
      <c r="U13" s="44" t="n">
        <v>1467</v>
      </c>
      <c r="V13" s="46" t="s">
        <v>15</v>
      </c>
      <c r="W13" s="46" t="n">
        <v>1467</v>
      </c>
      <c r="X13" s="47"/>
      <c r="Y13" s="48" t="n">
        <v>836</v>
      </c>
      <c r="Z13" s="48" t="n">
        <v>901</v>
      </c>
      <c r="AA13" s="48" t="n">
        <v>763</v>
      </c>
      <c r="AB13" s="48" t="n">
        <v>455</v>
      </c>
      <c r="AC13" s="48" t="n">
        <v>755</v>
      </c>
      <c r="AD13" s="48" t="n">
        <v>687</v>
      </c>
      <c r="AE13" s="48" t="n">
        <v>506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customFormat="false" ht="72" hidden="false" customHeight="false" outlineLevel="0" collapsed="false">
      <c r="A14" s="36" t="n">
        <v>4</v>
      </c>
      <c r="B14" s="37"/>
      <c r="C14" s="38" t="s">
        <v>31</v>
      </c>
      <c r="D14" s="39" t="s">
        <v>24</v>
      </c>
      <c r="E14" s="40" t="s">
        <v>15</v>
      </c>
      <c r="F14" s="40" t="n">
        <v>1027</v>
      </c>
      <c r="G14" s="41" t="n">
        <v>924.3</v>
      </c>
      <c r="H14" s="41" t="s">
        <v>16</v>
      </c>
      <c r="I14" s="41" t="s">
        <v>17</v>
      </c>
      <c r="J14" s="42" t="s">
        <v>18</v>
      </c>
      <c r="K14" s="42" t="n">
        <v>1027</v>
      </c>
      <c r="L14" s="43" t="n">
        <v>821.6</v>
      </c>
      <c r="M14" s="43" t="s">
        <v>16</v>
      </c>
      <c r="N14" s="43" t="s">
        <v>17</v>
      </c>
      <c r="O14" s="43" t="s">
        <v>18</v>
      </c>
      <c r="P14" s="43" t="n">
        <v>924.3</v>
      </c>
      <c r="Q14" s="44" t="n">
        <v>718.9</v>
      </c>
      <c r="R14" s="44" t="s">
        <v>16</v>
      </c>
      <c r="S14" s="44" t="s">
        <v>17</v>
      </c>
      <c r="T14" s="44" t="s">
        <v>18</v>
      </c>
      <c r="U14" s="44" t="n">
        <v>821.6</v>
      </c>
      <c r="V14" s="46" t="s">
        <v>18</v>
      </c>
      <c r="W14" s="46" t="n">
        <v>718.9</v>
      </c>
      <c r="X14" s="47"/>
      <c r="Y14" s="48" t="n">
        <v>836</v>
      </c>
      <c r="Z14" s="48" t="n">
        <v>901</v>
      </c>
      <c r="AA14" s="48" t="n">
        <v>763</v>
      </c>
      <c r="AB14" s="48" t="n">
        <v>455</v>
      </c>
      <c r="AC14" s="48" t="n">
        <v>755</v>
      </c>
      <c r="AD14" s="48" t="n">
        <v>687</v>
      </c>
      <c r="AE14" s="48" t="n">
        <v>506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customFormat="false" ht="12.8" hidden="false" customHeight="true" outlineLevel="0" collapsed="false">
      <c r="A15" s="36" t="n">
        <v>3</v>
      </c>
      <c r="B15" s="55" t="s">
        <v>32</v>
      </c>
      <c r="C15" s="56" t="s">
        <v>33</v>
      </c>
      <c r="D15" s="57" t="s">
        <v>34</v>
      </c>
      <c r="E15" s="40" t="s">
        <v>18</v>
      </c>
      <c r="F15" s="40" t="n">
        <v>0</v>
      </c>
      <c r="G15" s="41" t="n">
        <v>0</v>
      </c>
      <c r="H15" s="41" t="s">
        <v>16</v>
      </c>
      <c r="I15" s="41" t="s">
        <v>17</v>
      </c>
      <c r="J15" s="42" t="s">
        <v>18</v>
      </c>
      <c r="K15" s="42" t="n">
        <v>1</v>
      </c>
      <c r="L15" s="43" t="n">
        <v>1</v>
      </c>
      <c r="M15" s="43" t="s">
        <v>16</v>
      </c>
      <c r="N15" s="43" t="s">
        <v>17</v>
      </c>
      <c r="O15" s="43" t="s">
        <v>18</v>
      </c>
      <c r="P15" s="43" t="n">
        <v>2</v>
      </c>
      <c r="Q15" s="44" t="n">
        <v>2</v>
      </c>
      <c r="R15" s="44" t="s">
        <v>16</v>
      </c>
      <c r="S15" s="44" t="s">
        <v>17</v>
      </c>
      <c r="T15" s="44" t="s">
        <v>18</v>
      </c>
      <c r="U15" s="44" t="n">
        <v>3</v>
      </c>
      <c r="V15" s="46" t="s">
        <v>15</v>
      </c>
      <c r="W15" s="46" t="n">
        <v>3</v>
      </c>
      <c r="X15" s="47"/>
      <c r="Y15" s="48" t="n">
        <f aca="false">Y16-Y17</f>
        <v>1</v>
      </c>
      <c r="Z15" s="48" t="n">
        <f aca="false">Z16-Z17</f>
        <v>0</v>
      </c>
      <c r="AA15" s="48" t="n">
        <f aca="false">AA16-AA17</f>
        <v>0</v>
      </c>
      <c r="AB15" s="48" t="n">
        <f aca="false">AB16-AB17</f>
        <v>0</v>
      </c>
      <c r="AC15" s="48" t="n">
        <f aca="false">AC16-AC17</f>
        <v>3</v>
      </c>
      <c r="AD15" s="48" t="n">
        <f aca="false">AD16-AD17</f>
        <v>0</v>
      </c>
      <c r="AE15" s="48" t="n">
        <f aca="false">AE16-AE17</f>
        <v>0</v>
      </c>
      <c r="AF15" s="48" t="n">
        <f aca="false">AF16-AF17</f>
        <v>0</v>
      </c>
      <c r="AG15" s="48" t="n">
        <f aca="false">AG16-AG17</f>
        <v>0</v>
      </c>
      <c r="AH15" s="48" t="n">
        <f aca="false">AH16-AH17</f>
        <v>0</v>
      </c>
      <c r="AI15" s="48" t="n">
        <f aca="false">AI16-AI17</f>
        <v>0</v>
      </c>
      <c r="AJ15" s="48" t="n">
        <f aca="false">AJ16-AJ17</f>
        <v>0</v>
      </c>
      <c r="AK15" s="48" t="n">
        <f aca="false">AK16-AK17</f>
        <v>0</v>
      </c>
      <c r="AL15" s="48" t="n">
        <f aca="false">AL16-AL17</f>
        <v>0</v>
      </c>
      <c r="AM15" s="48" t="n">
        <f aca="false">AM16-AM17</f>
        <v>0</v>
      </c>
      <c r="AN15" s="48" t="n">
        <f aca="false">AN16-AN17</f>
        <v>0</v>
      </c>
      <c r="AO15" s="48" t="n">
        <f aca="false">AO16-AO17</f>
        <v>0</v>
      </c>
      <c r="AP15" s="48" t="n">
        <f aca="false">AP16-AP17</f>
        <v>0</v>
      </c>
      <c r="AQ15" s="48" t="n">
        <f aca="false">AQ16-AQ17</f>
        <v>0</v>
      </c>
      <c r="AR15" s="48" t="n">
        <f aca="false">AR16-AR17</f>
        <v>0</v>
      </c>
      <c r="AS15" s="48" t="n">
        <f aca="false">AS16-AS17</f>
        <v>0</v>
      </c>
      <c r="AT15" s="48" t="n">
        <f aca="false">AT16-AT17</f>
        <v>0</v>
      </c>
      <c r="AU15" s="48" t="n">
        <f aca="false">AU16-AU17</f>
        <v>0</v>
      </c>
      <c r="AV15" s="48" t="n">
        <f aca="false">AV16-AV17</f>
        <v>0</v>
      </c>
      <c r="AW15" s="48" t="n">
        <f aca="false">AW16-AW17</f>
        <v>0</v>
      </c>
      <c r="AX15" s="48" t="n">
        <f aca="false">AX16-AX17</f>
        <v>0</v>
      </c>
      <c r="AY15" s="48" t="n">
        <f aca="false">AY16-AY17</f>
        <v>0</v>
      </c>
      <c r="AZ15" s="48" t="n">
        <f aca="false">AZ16-AZ17</f>
        <v>0</v>
      </c>
      <c r="BA15" s="48" t="n">
        <f aca="false">BA16-BA17</f>
        <v>0</v>
      </c>
      <c r="BB15" s="48" t="n">
        <f aca="false">BB16-BB17</f>
        <v>0</v>
      </c>
      <c r="BC15" s="48" t="n">
        <f aca="false">BC16-BC17</f>
        <v>0</v>
      </c>
      <c r="BD15" s="48" t="n">
        <f aca="false">BD16-BD17</f>
        <v>0</v>
      </c>
      <c r="BE15" s="48" t="n">
        <f aca="false">BE16-BE17</f>
        <v>0</v>
      </c>
      <c r="BF15" s="48" t="n">
        <f aca="false">BF16-BF17</f>
        <v>0</v>
      </c>
      <c r="BG15" s="48" t="n">
        <f aca="false">BG16-BG17</f>
        <v>0</v>
      </c>
      <c r="BH15" s="48" t="n">
        <f aca="false">BH16-BH17</f>
        <v>0</v>
      </c>
    </row>
    <row r="16" customFormat="false" ht="12.8" hidden="false" customHeight="true" outlineLevel="0" collapsed="false">
      <c r="A16" s="36"/>
      <c r="B16" s="55"/>
      <c r="C16" s="56"/>
      <c r="D16" s="57"/>
      <c r="E16" s="58" t="s">
        <v>35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47"/>
      <c r="Y16" s="59" t="n">
        <v>43865</v>
      </c>
      <c r="Z16" s="59" t="n">
        <v>43899</v>
      </c>
      <c r="AA16" s="59" t="n">
        <v>43963</v>
      </c>
      <c r="AB16" s="59" t="n">
        <v>43963</v>
      </c>
      <c r="AC16" s="59" t="n">
        <v>44004</v>
      </c>
      <c r="AD16" s="59" t="n">
        <v>44020</v>
      </c>
      <c r="AE16" s="59" t="n">
        <v>44070</v>
      </c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60"/>
      <c r="BJ16" s="60"/>
      <c r="BK16" s="60"/>
      <c r="BL16" s="60"/>
      <c r="BM16" s="60"/>
      <c r="BN16" s="60"/>
    </row>
    <row r="17" customFormat="false" ht="24.4" hidden="false" customHeight="true" outlineLevel="0" collapsed="false">
      <c r="A17" s="36"/>
      <c r="B17" s="55"/>
      <c r="C17" s="56"/>
      <c r="D17" s="57"/>
      <c r="E17" s="58" t="s">
        <v>36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47"/>
      <c r="Y17" s="59" t="n">
        <v>43864</v>
      </c>
      <c r="Z17" s="59" t="n">
        <v>43899</v>
      </c>
      <c r="AA17" s="59" t="n">
        <v>43963</v>
      </c>
      <c r="AB17" s="59" t="n">
        <v>43963</v>
      </c>
      <c r="AC17" s="59" t="n">
        <v>44001</v>
      </c>
      <c r="AD17" s="59" t="n">
        <v>44020</v>
      </c>
      <c r="AE17" s="59" t="n">
        <v>44070</v>
      </c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60"/>
      <c r="BJ17" s="60"/>
      <c r="BK17" s="60"/>
      <c r="BL17" s="60"/>
      <c r="BM17" s="60"/>
      <c r="BN17" s="60"/>
    </row>
    <row r="18" customFormat="false" ht="113.85" hidden="false" customHeight="true" outlineLevel="0" collapsed="false">
      <c r="A18" s="36" t="n">
        <v>4</v>
      </c>
      <c r="B18" s="61" t="s">
        <v>37</v>
      </c>
      <c r="C18" s="62" t="s">
        <v>38</v>
      </c>
      <c r="D18" s="63" t="s">
        <v>34</v>
      </c>
      <c r="E18" s="40" t="s">
        <v>18</v>
      </c>
      <c r="F18" s="40" t="n">
        <v>315</v>
      </c>
      <c r="G18" s="41" t="n">
        <v>315</v>
      </c>
      <c r="H18" s="41" t="s">
        <v>16</v>
      </c>
      <c r="I18" s="41" t="s">
        <v>17</v>
      </c>
      <c r="J18" s="42" t="s">
        <v>18</v>
      </c>
      <c r="K18" s="42" t="n">
        <v>360</v>
      </c>
      <c r="L18" s="43" t="n">
        <v>360</v>
      </c>
      <c r="M18" s="43" t="s">
        <v>16</v>
      </c>
      <c r="N18" s="43" t="s">
        <v>17</v>
      </c>
      <c r="O18" s="43" t="s">
        <v>18</v>
      </c>
      <c r="P18" s="43" t="n">
        <v>405</v>
      </c>
      <c r="Q18" s="44" t="n">
        <v>405</v>
      </c>
      <c r="R18" s="44" t="s">
        <v>16</v>
      </c>
      <c r="S18" s="44" t="s">
        <v>17</v>
      </c>
      <c r="T18" s="44" t="s">
        <v>18</v>
      </c>
      <c r="U18" s="44" t="n">
        <v>450</v>
      </c>
      <c r="V18" s="46" t="s">
        <v>15</v>
      </c>
      <c r="W18" s="46" t="n">
        <v>450</v>
      </c>
      <c r="X18" s="47"/>
      <c r="Y18" s="48" t="n">
        <v>3</v>
      </c>
      <c r="Z18" s="48" t="n">
        <v>2</v>
      </c>
      <c r="AA18" s="48" t="n">
        <v>0</v>
      </c>
      <c r="AB18" s="48" t="n">
        <v>0</v>
      </c>
      <c r="AC18" s="48" t="n">
        <v>8</v>
      </c>
      <c r="AD18" s="48" t="n">
        <v>0</v>
      </c>
      <c r="AE18" s="48" t="n">
        <v>0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customFormat="false" ht="66.1" hidden="false" customHeight="true" outlineLevel="0" collapsed="false">
      <c r="A19" s="36" t="n">
        <v>5</v>
      </c>
      <c r="B19" s="61"/>
      <c r="C19" s="62" t="s">
        <v>39</v>
      </c>
      <c r="D19" s="63" t="s">
        <v>34</v>
      </c>
      <c r="E19" s="40" t="s">
        <v>18</v>
      </c>
      <c r="F19" s="40" t="n">
        <v>49</v>
      </c>
      <c r="G19" s="41" t="n">
        <v>49</v>
      </c>
      <c r="H19" s="41" t="s">
        <v>16</v>
      </c>
      <c r="I19" s="41" t="s">
        <v>17</v>
      </c>
      <c r="J19" s="42" t="s">
        <v>18</v>
      </c>
      <c r="K19" s="42" t="n">
        <v>56</v>
      </c>
      <c r="L19" s="43" t="n">
        <v>56</v>
      </c>
      <c r="M19" s="43" t="s">
        <v>16</v>
      </c>
      <c r="N19" s="43" t="s">
        <v>17</v>
      </c>
      <c r="O19" s="43" t="s">
        <v>18</v>
      </c>
      <c r="P19" s="43" t="n">
        <v>63</v>
      </c>
      <c r="Q19" s="44" t="n">
        <v>63</v>
      </c>
      <c r="R19" s="44" t="s">
        <v>16</v>
      </c>
      <c r="S19" s="44" t="s">
        <v>17</v>
      </c>
      <c r="T19" s="44" t="s">
        <v>18</v>
      </c>
      <c r="U19" s="44" t="n">
        <v>70</v>
      </c>
      <c r="V19" s="46" t="s">
        <v>15</v>
      </c>
      <c r="W19" s="46" t="n">
        <v>70</v>
      </c>
      <c r="X19" s="47"/>
      <c r="Y19" s="48" t="n">
        <v>7</v>
      </c>
      <c r="Z19" s="48" t="n">
        <v>3</v>
      </c>
      <c r="AA19" s="48" t="n">
        <v>0</v>
      </c>
      <c r="AB19" s="48" t="n">
        <v>0</v>
      </c>
      <c r="AC19" s="48" t="n">
        <v>6</v>
      </c>
      <c r="AD19" s="48" t="n">
        <v>1</v>
      </c>
      <c r="AE19" s="48" t="n">
        <v>1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customFormat="false" ht="31.1" hidden="false" customHeight="true" outlineLevel="0" collapsed="false">
      <c r="A20" s="36" t="n">
        <v>6</v>
      </c>
      <c r="B20" s="61"/>
      <c r="C20" s="64" t="s">
        <v>40</v>
      </c>
      <c r="D20" s="64"/>
      <c r="E20" s="40" t="s">
        <v>18</v>
      </c>
      <c r="F20" s="40" t="n">
        <v>2247</v>
      </c>
      <c r="G20" s="41" t="n">
        <v>2247</v>
      </c>
      <c r="H20" s="41" t="s">
        <v>16</v>
      </c>
      <c r="I20" s="41" t="s">
        <v>17</v>
      </c>
      <c r="J20" s="41" t="s">
        <v>18</v>
      </c>
      <c r="K20" s="41" t="n">
        <v>2568</v>
      </c>
      <c r="L20" s="43" t="n">
        <v>2568</v>
      </c>
      <c r="M20" s="43" t="s">
        <v>16</v>
      </c>
      <c r="N20" s="43" t="s">
        <v>17</v>
      </c>
      <c r="O20" s="43" t="s">
        <v>18</v>
      </c>
      <c r="P20" s="43" t="n">
        <v>2889</v>
      </c>
      <c r="Q20" s="44" t="n">
        <v>2889</v>
      </c>
      <c r="R20" s="44" t="s">
        <v>16</v>
      </c>
      <c r="S20" s="44" t="s">
        <v>17</v>
      </c>
      <c r="T20" s="44" t="s">
        <v>18</v>
      </c>
      <c r="U20" s="44" t="n">
        <v>3210</v>
      </c>
      <c r="V20" s="46" t="s">
        <v>15</v>
      </c>
      <c r="W20" s="46" t="n">
        <v>3210</v>
      </c>
      <c r="X20" s="47"/>
      <c r="Y20" s="48" t="n">
        <f aca="false">SUM(Y21:Y26)</f>
        <v>821</v>
      </c>
      <c r="Z20" s="48" t="n">
        <f aca="false">SUM(Z21:Z26)</f>
        <v>2043</v>
      </c>
      <c r="AA20" s="48" t="n">
        <f aca="false">SUM(AA21:AA26)</f>
        <v>1386</v>
      </c>
      <c r="AB20" s="48" t="n">
        <f aca="false">SUM(AB21:AB26)</f>
        <v>810</v>
      </c>
      <c r="AC20" s="48" t="n">
        <f aca="false">SUM(AC21:AC26)</f>
        <v>1507</v>
      </c>
      <c r="AD20" s="48" t="n">
        <f aca="false">SUM(AD21:AD26)</f>
        <v>1958</v>
      </c>
      <c r="AE20" s="48" t="n">
        <f aca="false">SUM(AE21:AE26)</f>
        <v>1106</v>
      </c>
      <c r="AF20" s="48" t="n">
        <f aca="false">SUM(AF21:AF26)</f>
        <v>0</v>
      </c>
      <c r="AG20" s="48" t="n">
        <f aca="false">SUM(AG21:AG26)</f>
        <v>0</v>
      </c>
      <c r="AH20" s="48" t="n">
        <f aca="false">SUM(AH21:AH26)</f>
        <v>0</v>
      </c>
      <c r="AI20" s="48" t="n">
        <f aca="false">SUM(AI21:AI26)</f>
        <v>0</v>
      </c>
      <c r="AJ20" s="48" t="n">
        <f aca="false">SUM(AJ21:AJ26)</f>
        <v>0</v>
      </c>
      <c r="AK20" s="48" t="n">
        <f aca="false">SUM(AK21:AK26)</f>
        <v>0</v>
      </c>
      <c r="AL20" s="48" t="n">
        <f aca="false">SUM(AL21:AL26)</f>
        <v>0</v>
      </c>
      <c r="AM20" s="48" t="n">
        <f aca="false">SUM(AM21:AM26)</f>
        <v>0</v>
      </c>
      <c r="AN20" s="48" t="n">
        <f aca="false">SUM(AN21:AN26)</f>
        <v>0</v>
      </c>
      <c r="AO20" s="48" t="n">
        <f aca="false">SUM(AO21:AO26)</f>
        <v>0</v>
      </c>
      <c r="AP20" s="48" t="n">
        <f aca="false">SUM(AP21:AP26)</f>
        <v>0</v>
      </c>
      <c r="AQ20" s="48" t="n">
        <f aca="false">SUM(AQ21:AQ26)</f>
        <v>0</v>
      </c>
      <c r="AR20" s="48" t="n">
        <f aca="false">SUM(AR21:AR26)</f>
        <v>0</v>
      </c>
      <c r="AS20" s="48" t="n">
        <f aca="false">SUM(AS21:AS26)</f>
        <v>0</v>
      </c>
      <c r="AT20" s="48" t="n">
        <f aca="false">SUM(AT21:AT26)</f>
        <v>0</v>
      </c>
      <c r="AU20" s="48" t="n">
        <f aca="false">SUM(AU21:AU26)</f>
        <v>0</v>
      </c>
      <c r="AV20" s="48" t="n">
        <f aca="false">SUM(AV21:AV26)</f>
        <v>0</v>
      </c>
      <c r="AW20" s="48" t="n">
        <f aca="false">SUM(AW21:AW26)</f>
        <v>0</v>
      </c>
      <c r="AX20" s="48" t="n">
        <f aca="false">SUM(AX21:AX26)</f>
        <v>0</v>
      </c>
      <c r="AY20" s="48" t="n">
        <f aca="false">SUM(AY21:AY26)</f>
        <v>0</v>
      </c>
      <c r="AZ20" s="48" t="n">
        <f aca="false">SUM(AZ21:AZ26)</f>
        <v>0</v>
      </c>
      <c r="BA20" s="48" t="n">
        <f aca="false">SUM(BA21:BA26)</f>
        <v>0</v>
      </c>
      <c r="BB20" s="48" t="n">
        <f aca="false">SUM(BB21:BB26)</f>
        <v>0</v>
      </c>
      <c r="BC20" s="48" t="n">
        <f aca="false">SUM(BC21:BC26)</f>
        <v>0</v>
      </c>
      <c r="BD20" s="48" t="n">
        <f aca="false">SUM(BD21:BD26)</f>
        <v>0</v>
      </c>
      <c r="BE20" s="48" t="n">
        <f aca="false">SUM(BE21:BE26)</f>
        <v>0</v>
      </c>
      <c r="BF20" s="48" t="n">
        <f aca="false">SUM(BF21:BF26)</f>
        <v>0</v>
      </c>
      <c r="BG20" s="48" t="n">
        <f aca="false">SUM(BG21:BG26)</f>
        <v>0</v>
      </c>
      <c r="BH20" s="48" t="n">
        <f aca="false">SUM(BH21:BH26)</f>
        <v>0</v>
      </c>
    </row>
    <row r="21" customFormat="false" ht="42" hidden="false" customHeight="false" outlineLevel="0" collapsed="false">
      <c r="A21" s="36"/>
      <c r="B21" s="61"/>
      <c r="C21" s="65" t="s">
        <v>41</v>
      </c>
      <c r="D21" s="66" t="s">
        <v>42</v>
      </c>
      <c r="E21" s="67" t="s">
        <v>15</v>
      </c>
      <c r="F21" s="67" t="n">
        <v>1124</v>
      </c>
      <c r="G21" s="68" t="n">
        <v>1011.6</v>
      </c>
      <c r="H21" s="68" t="s">
        <v>16</v>
      </c>
      <c r="I21" s="68" t="s">
        <v>17</v>
      </c>
      <c r="J21" s="68" t="s">
        <v>18</v>
      </c>
      <c r="K21" s="68" t="n">
        <v>1124</v>
      </c>
      <c r="L21" s="69" t="n">
        <v>899.2</v>
      </c>
      <c r="M21" s="69" t="s">
        <v>16</v>
      </c>
      <c r="N21" s="69" t="s">
        <v>17</v>
      </c>
      <c r="O21" s="69" t="s">
        <v>18</v>
      </c>
      <c r="P21" s="69" t="n">
        <v>1011.6</v>
      </c>
      <c r="Q21" s="70" t="n">
        <v>786.8</v>
      </c>
      <c r="R21" s="70" t="s">
        <v>16</v>
      </c>
      <c r="S21" s="70" t="s">
        <v>17</v>
      </c>
      <c r="T21" s="70" t="s">
        <v>18</v>
      </c>
      <c r="U21" s="70" t="n">
        <v>899.2</v>
      </c>
      <c r="V21" s="71" t="s">
        <v>18</v>
      </c>
      <c r="W21" s="71" t="n">
        <v>786.8</v>
      </c>
      <c r="X21" s="47"/>
      <c r="Y21" s="48" t="n">
        <v>724</v>
      </c>
      <c r="Z21" s="48" t="n">
        <v>882</v>
      </c>
      <c r="AA21" s="48" t="n">
        <v>453</v>
      </c>
      <c r="AB21" s="48" t="n">
        <v>193</v>
      </c>
      <c r="AC21" s="48" t="n">
        <v>537</v>
      </c>
      <c r="AD21" s="48" t="n">
        <v>399</v>
      </c>
      <c r="AE21" s="48" t="n">
        <v>308</v>
      </c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customFormat="false" ht="42" hidden="false" customHeight="false" outlineLevel="0" collapsed="false">
      <c r="A22" s="36"/>
      <c r="B22" s="61"/>
      <c r="C22" s="65"/>
      <c r="D22" s="66" t="s">
        <v>43</v>
      </c>
      <c r="E22" s="67" t="s">
        <v>15</v>
      </c>
      <c r="F22" s="67" t="n">
        <v>1124</v>
      </c>
      <c r="G22" s="68" t="n">
        <v>1011.6</v>
      </c>
      <c r="H22" s="68" t="s">
        <v>16</v>
      </c>
      <c r="I22" s="68" t="s">
        <v>17</v>
      </c>
      <c r="J22" s="68" t="s">
        <v>18</v>
      </c>
      <c r="K22" s="68" t="n">
        <v>1124</v>
      </c>
      <c r="L22" s="69" t="n">
        <v>899.2</v>
      </c>
      <c r="M22" s="69" t="s">
        <v>16</v>
      </c>
      <c r="N22" s="69" t="s">
        <v>17</v>
      </c>
      <c r="O22" s="69" t="s">
        <v>18</v>
      </c>
      <c r="P22" s="69" t="n">
        <v>1011.6</v>
      </c>
      <c r="Q22" s="70" t="n">
        <v>786.8</v>
      </c>
      <c r="R22" s="70" t="s">
        <v>16</v>
      </c>
      <c r="S22" s="70" t="s">
        <v>17</v>
      </c>
      <c r="T22" s="70" t="s">
        <v>18</v>
      </c>
      <c r="U22" s="70" t="n">
        <v>899.2</v>
      </c>
      <c r="V22" s="71" t="s">
        <v>18</v>
      </c>
      <c r="W22" s="71" t="n">
        <v>786.8</v>
      </c>
      <c r="X22" s="47"/>
      <c r="Y22" s="48" t="n">
        <v>0</v>
      </c>
      <c r="Z22" s="48" t="n">
        <v>900</v>
      </c>
      <c r="AA22" s="48" t="n">
        <v>677</v>
      </c>
      <c r="AB22" s="48" t="n">
        <v>485</v>
      </c>
      <c r="AC22" s="48" t="n">
        <v>890</v>
      </c>
      <c r="AD22" s="48" t="n">
        <v>1015</v>
      </c>
      <c r="AE22" s="48" t="n">
        <v>680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customFormat="false" ht="38.25" hidden="false" customHeight="true" outlineLevel="0" collapsed="false">
      <c r="A23" s="36"/>
      <c r="B23" s="61"/>
      <c r="C23" s="65"/>
      <c r="D23" s="66" t="s">
        <v>44</v>
      </c>
      <c r="E23" s="72"/>
      <c r="F23" s="73"/>
      <c r="G23" s="73"/>
      <c r="H23" s="73"/>
      <c r="I23" s="73"/>
      <c r="J23" s="73"/>
      <c r="K23" s="74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7"/>
      <c r="Y23" s="48" t="n">
        <v>97</v>
      </c>
      <c r="Z23" s="48" t="n">
        <v>175</v>
      </c>
      <c r="AA23" s="48" t="n">
        <v>196</v>
      </c>
      <c r="AB23" s="48" t="n">
        <v>132</v>
      </c>
      <c r="AC23" s="48" t="n">
        <v>80</v>
      </c>
      <c r="AD23" s="48" t="n">
        <v>114</v>
      </c>
      <c r="AE23" s="48" t="n">
        <v>11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customFormat="false" ht="61.1" hidden="false" customHeight="false" outlineLevel="0" collapsed="false">
      <c r="A24" s="36"/>
      <c r="B24" s="61"/>
      <c r="C24" s="65"/>
      <c r="D24" s="66" t="s">
        <v>45</v>
      </c>
      <c r="E24" s="72"/>
      <c r="F24" s="73"/>
      <c r="G24" s="73"/>
      <c r="H24" s="73"/>
      <c r="I24" s="73"/>
      <c r="J24" s="73"/>
      <c r="K24" s="74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7"/>
      <c r="Y24" s="48" t="n">
        <v>0</v>
      </c>
      <c r="Z24" s="48" t="n">
        <v>44</v>
      </c>
      <c r="AA24" s="48" t="n">
        <v>0</v>
      </c>
      <c r="AB24" s="48" t="n">
        <v>0</v>
      </c>
      <c r="AC24" s="48" t="n">
        <v>0</v>
      </c>
      <c r="AD24" s="48" t="n">
        <v>211</v>
      </c>
      <c r="AE24" s="48" t="n">
        <v>107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customFormat="false" ht="28.5" hidden="false" customHeight="true" outlineLevel="0" collapsed="false">
      <c r="A25" s="36"/>
      <c r="B25" s="61"/>
      <c r="C25" s="65"/>
      <c r="D25" s="66" t="s">
        <v>46</v>
      </c>
      <c r="E25" s="72"/>
      <c r="F25" s="73"/>
      <c r="G25" s="73"/>
      <c r="H25" s="73"/>
      <c r="I25" s="73"/>
      <c r="J25" s="73"/>
      <c r="K25" s="74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7"/>
      <c r="Y25" s="48" t="n">
        <v>0</v>
      </c>
      <c r="Z25" s="48" t="n">
        <v>42</v>
      </c>
      <c r="AA25" s="48" t="n">
        <v>60</v>
      </c>
      <c r="AB25" s="48" t="n">
        <v>0</v>
      </c>
      <c r="AC25" s="48" t="n">
        <v>0</v>
      </c>
      <c r="AD25" s="48" t="n">
        <v>219</v>
      </c>
      <c r="AE25" s="48" t="n">
        <v>0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customFormat="false" ht="12.8" hidden="false" customHeight="false" outlineLevel="0" collapsed="false">
      <c r="A26" s="75"/>
      <c r="B26" s="61"/>
      <c r="C26" s="65"/>
      <c r="D26" s="66" t="s">
        <v>47</v>
      </c>
      <c r="E26" s="72"/>
      <c r="F26" s="73"/>
      <c r="G26" s="73"/>
      <c r="H26" s="73"/>
      <c r="I26" s="73"/>
      <c r="J26" s="73"/>
      <c r="K26" s="74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47"/>
      <c r="Y26" s="48" t="n">
        <v>0</v>
      </c>
      <c r="Z26" s="48" t="n">
        <v>0</v>
      </c>
      <c r="AA26" s="48" t="n">
        <v>0</v>
      </c>
      <c r="AB26" s="48" t="n">
        <v>0</v>
      </c>
      <c r="AC26" s="48" t="n">
        <v>0</v>
      </c>
      <c r="AD26" s="48" t="n">
        <v>0</v>
      </c>
      <c r="AE26" s="48" t="n">
        <v>0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customFormat="false" ht="61.1" hidden="false" customHeight="true" outlineLevel="0" collapsed="false">
      <c r="A27" s="75" t="n">
        <v>7</v>
      </c>
      <c r="B27" s="61"/>
      <c r="C27" s="64" t="s">
        <v>48</v>
      </c>
      <c r="D27" s="64"/>
      <c r="E27" s="40" t="s">
        <v>15</v>
      </c>
      <c r="F27" s="40" t="n">
        <v>1027</v>
      </c>
      <c r="G27" s="41" t="n">
        <v>924.3</v>
      </c>
      <c r="H27" s="41" t="s">
        <v>16</v>
      </c>
      <c r="I27" s="41" t="s">
        <v>17</v>
      </c>
      <c r="J27" s="42" t="s">
        <v>18</v>
      </c>
      <c r="K27" s="42" t="n">
        <v>1027</v>
      </c>
      <c r="L27" s="76" t="n">
        <v>821.6</v>
      </c>
      <c r="M27" s="43" t="s">
        <v>16</v>
      </c>
      <c r="N27" s="43" t="s">
        <v>17</v>
      </c>
      <c r="O27" s="43" t="s">
        <v>18</v>
      </c>
      <c r="P27" s="43" t="n">
        <v>924.3</v>
      </c>
      <c r="Q27" s="44" t="n">
        <v>718.9</v>
      </c>
      <c r="R27" s="44" t="s">
        <v>16</v>
      </c>
      <c r="S27" s="44" t="s">
        <v>17</v>
      </c>
      <c r="T27" s="44" t="s">
        <v>18</v>
      </c>
      <c r="U27" s="44" t="n">
        <v>821.6</v>
      </c>
      <c r="V27" s="46" t="s">
        <v>18</v>
      </c>
      <c r="W27" s="46" t="n">
        <v>718.9</v>
      </c>
      <c r="X27" s="47"/>
      <c r="Y27" s="48" t="n">
        <f aca="false">SUM(Y28:Y33)</f>
        <v>479</v>
      </c>
      <c r="Z27" s="48" t="n">
        <f aca="false">SUM(Z28:Z33)</f>
        <v>880</v>
      </c>
      <c r="AA27" s="48" t="n">
        <f aca="false">SUM(AA28:AA33)</f>
        <v>763</v>
      </c>
      <c r="AB27" s="48" t="n">
        <f aca="false">SUM(AB28:AB33)</f>
        <v>455</v>
      </c>
      <c r="AC27" s="48" t="n">
        <f aca="false">SUM(AC28:AC33)</f>
        <v>761</v>
      </c>
      <c r="AD27" s="48" t="n">
        <f aca="false">SUM(AD28:AD33)</f>
        <v>691</v>
      </c>
      <c r="AE27" s="48" t="n">
        <f aca="false">SUM(AE28:AE33)</f>
        <v>507</v>
      </c>
      <c r="AF27" s="48" t="n">
        <f aca="false">SUM(AF28:AF33)</f>
        <v>0</v>
      </c>
      <c r="AG27" s="48" t="n">
        <f aca="false">SUM(AG28:AG33)</f>
        <v>0</v>
      </c>
      <c r="AH27" s="48" t="n">
        <f aca="false">SUM(AH28:AH33)</f>
        <v>0</v>
      </c>
      <c r="AI27" s="48" t="n">
        <f aca="false">SUM(AI28:AI33)</f>
        <v>0</v>
      </c>
      <c r="AJ27" s="48" t="n">
        <f aca="false">SUM(AJ28:AJ33)</f>
        <v>0</v>
      </c>
      <c r="AK27" s="48" t="n">
        <f aca="false">SUM(AK28:AK33)</f>
        <v>0</v>
      </c>
      <c r="AL27" s="48" t="n">
        <f aca="false">SUM(AL28:AL33)</f>
        <v>0</v>
      </c>
      <c r="AM27" s="48" t="n">
        <f aca="false">SUM(AM28:AM33)</f>
        <v>0</v>
      </c>
      <c r="AN27" s="48" t="n">
        <f aca="false">SUM(AN28:AN33)</f>
        <v>0</v>
      </c>
      <c r="AO27" s="48" t="n">
        <f aca="false">SUM(AO28:AO33)</f>
        <v>0</v>
      </c>
      <c r="AP27" s="48" t="n">
        <f aca="false">SUM(AP28:AP33)</f>
        <v>0</v>
      </c>
      <c r="AQ27" s="48" t="n">
        <f aca="false">SUM(AQ28:AQ33)</f>
        <v>0</v>
      </c>
      <c r="AR27" s="48" t="n">
        <f aca="false">SUM(AR28:AR33)</f>
        <v>0</v>
      </c>
      <c r="AS27" s="48" t="n">
        <f aca="false">SUM(AS28:AS33)</f>
        <v>0</v>
      </c>
      <c r="AT27" s="48" t="n">
        <f aca="false">SUM(AT28:AT33)</f>
        <v>0</v>
      </c>
      <c r="AU27" s="48" t="n">
        <f aca="false">SUM(AU28:AU33)</f>
        <v>0</v>
      </c>
      <c r="AV27" s="48" t="n">
        <f aca="false">SUM(AV28:AV33)</f>
        <v>0</v>
      </c>
      <c r="AW27" s="48" t="n">
        <f aca="false">SUM(AW28:AW33)</f>
        <v>0</v>
      </c>
      <c r="AX27" s="48" t="n">
        <f aca="false">SUM(AX28:AX33)</f>
        <v>0</v>
      </c>
      <c r="AY27" s="48" t="n">
        <f aca="false">SUM(AY28:AY33)</f>
        <v>0</v>
      </c>
      <c r="AZ27" s="48" t="n">
        <f aca="false">SUM(AZ28:AZ33)</f>
        <v>0</v>
      </c>
      <c r="BA27" s="48" t="n">
        <f aca="false">SUM(BA28:BA33)</f>
        <v>0</v>
      </c>
      <c r="BB27" s="48" t="n">
        <f aca="false">SUM(BB28:BB33)</f>
        <v>0</v>
      </c>
      <c r="BC27" s="48" t="n">
        <f aca="false">SUM(BC28:BC33)</f>
        <v>0</v>
      </c>
      <c r="BD27" s="48" t="n">
        <f aca="false">SUM(BD28:BD33)</f>
        <v>0</v>
      </c>
      <c r="BE27" s="48" t="n">
        <f aca="false">SUM(BE28:BE33)</f>
        <v>0</v>
      </c>
      <c r="BF27" s="48" t="n">
        <f aca="false">SUM(BF28:BF33)</f>
        <v>0</v>
      </c>
      <c r="BG27" s="48" t="n">
        <f aca="false">SUM(BG28:BG33)</f>
        <v>0</v>
      </c>
      <c r="BH27" s="48" t="n">
        <f aca="false">SUM(BH28:BH33)</f>
        <v>0</v>
      </c>
    </row>
    <row r="28" customFormat="false" ht="52" hidden="false" customHeight="false" outlineLevel="0" collapsed="false">
      <c r="A28" s="75"/>
      <c r="B28" s="61"/>
      <c r="C28" s="65" t="s">
        <v>41</v>
      </c>
      <c r="D28" s="66" t="s">
        <v>49</v>
      </c>
      <c r="E28" s="77"/>
      <c r="F28" s="78"/>
      <c r="G28" s="78"/>
      <c r="H28" s="77"/>
      <c r="I28" s="78"/>
      <c r="J28" s="77"/>
      <c r="K28" s="78"/>
      <c r="L28" s="7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7"/>
      <c r="Y28" s="48" t="n">
        <v>36</v>
      </c>
      <c r="Z28" s="48" t="n">
        <v>19</v>
      </c>
      <c r="AA28" s="48" t="n">
        <v>10</v>
      </c>
      <c r="AB28" s="48" t="n">
        <v>42</v>
      </c>
      <c r="AC28" s="48" t="n">
        <v>58</v>
      </c>
      <c r="AD28" s="48" t="n">
        <v>70</v>
      </c>
      <c r="AE28" s="48" t="n">
        <v>117</v>
      </c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customFormat="false" ht="42" hidden="false" customHeight="false" outlineLevel="0" collapsed="false">
      <c r="A29" s="75"/>
      <c r="B29" s="61"/>
      <c r="C29" s="65"/>
      <c r="D29" s="66" t="s">
        <v>43</v>
      </c>
      <c r="E29" s="77"/>
      <c r="F29" s="78"/>
      <c r="G29" s="78"/>
      <c r="H29" s="77"/>
      <c r="I29" s="78"/>
      <c r="J29" s="77"/>
      <c r="K29" s="78"/>
      <c r="L29" s="7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47"/>
      <c r="Y29" s="48" t="n">
        <v>0</v>
      </c>
      <c r="Z29" s="48" t="n">
        <v>0</v>
      </c>
      <c r="AA29" s="48" t="n">
        <v>0</v>
      </c>
      <c r="AB29" s="48" t="n">
        <v>11</v>
      </c>
      <c r="AC29" s="48" t="n">
        <v>0</v>
      </c>
      <c r="AD29" s="48" t="n">
        <v>0</v>
      </c>
      <c r="AE29" s="48" t="n">
        <v>142</v>
      </c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customFormat="false" ht="62" hidden="false" customHeight="false" outlineLevel="0" collapsed="false">
      <c r="A30" s="75"/>
      <c r="B30" s="61"/>
      <c r="C30" s="65"/>
      <c r="D30" s="66" t="s">
        <v>44</v>
      </c>
      <c r="E30" s="67" t="s">
        <v>15</v>
      </c>
      <c r="F30" s="67" t="n">
        <v>1027</v>
      </c>
      <c r="G30" s="68" t="n">
        <v>924.3</v>
      </c>
      <c r="H30" s="68" t="s">
        <v>16</v>
      </c>
      <c r="I30" s="68" t="s">
        <v>17</v>
      </c>
      <c r="J30" s="68" t="s">
        <v>18</v>
      </c>
      <c r="K30" s="68" t="n">
        <v>1027</v>
      </c>
      <c r="L30" s="79" t="n">
        <v>821.6</v>
      </c>
      <c r="M30" s="69" t="s">
        <v>16</v>
      </c>
      <c r="N30" s="69" t="s">
        <v>17</v>
      </c>
      <c r="O30" s="69" t="s">
        <v>18</v>
      </c>
      <c r="P30" s="69" t="n">
        <v>924.3</v>
      </c>
      <c r="Q30" s="70" t="n">
        <v>718.9</v>
      </c>
      <c r="R30" s="70" t="s">
        <v>16</v>
      </c>
      <c r="S30" s="70" t="s">
        <v>17</v>
      </c>
      <c r="T30" s="70" t="s">
        <v>18</v>
      </c>
      <c r="U30" s="70" t="n">
        <v>821.6</v>
      </c>
      <c r="V30" s="71" t="s">
        <v>18</v>
      </c>
      <c r="W30" s="71" t="n">
        <v>718.9</v>
      </c>
      <c r="X30" s="47"/>
      <c r="Y30" s="48" t="n">
        <v>443</v>
      </c>
      <c r="Z30" s="48" t="n">
        <v>861</v>
      </c>
      <c r="AA30" s="48" t="n">
        <v>688</v>
      </c>
      <c r="AB30" s="48" t="n">
        <v>371</v>
      </c>
      <c r="AC30" s="48" t="n">
        <v>703</v>
      </c>
      <c r="AD30" s="48" t="n">
        <v>621</v>
      </c>
      <c r="AE30" s="48" t="n">
        <v>198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customFormat="false" ht="22" hidden="false" customHeight="false" outlineLevel="0" collapsed="false">
      <c r="A31" s="75"/>
      <c r="B31" s="61"/>
      <c r="C31" s="65"/>
      <c r="D31" s="66" t="s">
        <v>45</v>
      </c>
      <c r="E31" s="77" t="s">
        <v>18</v>
      </c>
      <c r="F31" s="78" t="n">
        <v>0.9</v>
      </c>
      <c r="G31" s="78" t="n">
        <v>0.9</v>
      </c>
      <c r="H31" s="77" t="s">
        <v>50</v>
      </c>
      <c r="I31" s="78" t="n">
        <v>1</v>
      </c>
      <c r="J31" s="77" t="s">
        <v>51</v>
      </c>
      <c r="K31" s="78" t="n">
        <v>1</v>
      </c>
      <c r="L31" s="78" t="e">
        <f aca="false">L21/#REF!</f>
        <v>#REF!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47"/>
      <c r="Y31" s="48" t="n">
        <v>0</v>
      </c>
      <c r="Z31" s="48" t="n">
        <v>0</v>
      </c>
      <c r="AA31" s="48" t="n">
        <v>43</v>
      </c>
      <c r="AB31" s="48" t="n">
        <v>0</v>
      </c>
      <c r="AC31" s="48" t="n">
        <v>0</v>
      </c>
      <c r="AD31" s="48" t="n">
        <v>0</v>
      </c>
      <c r="AE31" s="48" t="n">
        <v>0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customFormat="false" ht="12.8" hidden="false" customHeight="false" outlineLevel="0" collapsed="false">
      <c r="A32" s="75"/>
      <c r="B32" s="61"/>
      <c r="C32" s="65"/>
      <c r="D32" s="66" t="s">
        <v>52</v>
      </c>
      <c r="E32" s="77"/>
      <c r="F32" s="78"/>
      <c r="G32" s="78"/>
      <c r="H32" s="77"/>
      <c r="I32" s="78"/>
      <c r="J32" s="77"/>
      <c r="K32" s="78"/>
      <c r="L32" s="7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7"/>
      <c r="Y32" s="48" t="n">
        <v>0</v>
      </c>
      <c r="Z32" s="48" t="n">
        <v>0</v>
      </c>
      <c r="AA32" s="48" t="n">
        <v>0</v>
      </c>
      <c r="AB32" s="48" t="n">
        <v>0</v>
      </c>
      <c r="AC32" s="48" t="n">
        <v>0</v>
      </c>
      <c r="AD32" s="48" t="n">
        <v>0</v>
      </c>
      <c r="AE32" s="48" t="n">
        <v>50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customFormat="false" ht="31.1" hidden="false" customHeight="false" outlineLevel="0" collapsed="false">
      <c r="A33" s="75"/>
      <c r="B33" s="80"/>
      <c r="C33" s="65"/>
      <c r="D33" s="66" t="s">
        <v>47</v>
      </c>
      <c r="E33" s="77"/>
      <c r="F33" s="78"/>
      <c r="G33" s="78"/>
      <c r="H33" s="77"/>
      <c r="I33" s="78"/>
      <c r="J33" s="77"/>
      <c r="K33" s="78"/>
      <c r="L33" s="7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7"/>
      <c r="Y33" s="48" t="n">
        <v>0</v>
      </c>
      <c r="Z33" s="48" t="n">
        <v>0</v>
      </c>
      <c r="AA33" s="48" t="n">
        <v>22</v>
      </c>
      <c r="AB33" s="48" t="n">
        <v>31</v>
      </c>
      <c r="AC33" s="48" t="n">
        <v>0</v>
      </c>
      <c r="AD33" s="48" t="n">
        <v>0</v>
      </c>
      <c r="AE33" s="48" t="n">
        <v>0</v>
      </c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customFormat="false" ht="41.1" hidden="false" customHeight="true" outlineLevel="0" collapsed="false">
      <c r="A34" s="75" t="n">
        <v>8</v>
      </c>
      <c r="B34" s="80" t="s">
        <v>37</v>
      </c>
      <c r="C34" s="64" t="s">
        <v>53</v>
      </c>
      <c r="D34" s="64"/>
      <c r="E34" s="40" t="s">
        <v>15</v>
      </c>
      <c r="F34" s="40" t="n">
        <v>6654</v>
      </c>
      <c r="G34" s="41" t="n">
        <v>5988.6</v>
      </c>
      <c r="H34" s="41" t="s">
        <v>16</v>
      </c>
      <c r="I34" s="41" t="s">
        <v>17</v>
      </c>
      <c r="J34" s="42" t="s">
        <v>18</v>
      </c>
      <c r="K34" s="42" t="n">
        <v>6654</v>
      </c>
      <c r="L34" s="43" t="n">
        <v>5323.2</v>
      </c>
      <c r="M34" s="43" t="s">
        <v>16</v>
      </c>
      <c r="N34" s="43" t="s">
        <v>17</v>
      </c>
      <c r="O34" s="43" t="s">
        <v>18</v>
      </c>
      <c r="P34" s="43" t="n">
        <v>5988.6</v>
      </c>
      <c r="Q34" s="44" t="n">
        <v>4657.8</v>
      </c>
      <c r="R34" s="44" t="s">
        <v>16</v>
      </c>
      <c r="S34" s="44" t="s">
        <v>17</v>
      </c>
      <c r="T34" s="44" t="s">
        <v>18</v>
      </c>
      <c r="U34" s="44" t="n">
        <v>5323.2</v>
      </c>
      <c r="V34" s="46" t="s">
        <v>18</v>
      </c>
      <c r="W34" s="46" t="n">
        <v>4657.8</v>
      </c>
      <c r="X34" s="47"/>
      <c r="Y34" s="48" t="n">
        <f aca="false">SUM(Y35:Y40)</f>
        <v>2804</v>
      </c>
      <c r="Z34" s="48" t="n">
        <f aca="false">SUM(Z35:Z40)</f>
        <v>3839</v>
      </c>
      <c r="AA34" s="48" t="n">
        <f aca="false">SUM(AA35:AA40)</f>
        <v>3010</v>
      </c>
      <c r="AB34" s="48" t="n">
        <f aca="false">SUM(AB35:AB40)</f>
        <v>2225</v>
      </c>
      <c r="AC34" s="48" t="n">
        <f aca="false">SUM(AC35:AC40)</f>
        <v>1953</v>
      </c>
      <c r="AD34" s="48" t="n">
        <f aca="false">SUM(AD35:AD40)</f>
        <v>2052</v>
      </c>
      <c r="AE34" s="48" t="n">
        <f aca="false">SUM(AE35:AE40)</f>
        <v>2043</v>
      </c>
      <c r="AF34" s="48" t="n">
        <f aca="false">SUM(AF35:AF40)</f>
        <v>0</v>
      </c>
      <c r="AG34" s="48" t="n">
        <f aca="false">SUM(AG35:AG40)</f>
        <v>0</v>
      </c>
      <c r="AH34" s="48" t="n">
        <f aca="false">SUM(AH35:AH40)</f>
        <v>0</v>
      </c>
      <c r="AI34" s="48" t="n">
        <f aca="false">SUM(AI35:AI40)</f>
        <v>0</v>
      </c>
      <c r="AJ34" s="48" t="n">
        <f aca="false">SUM(AJ35:AJ40)</f>
        <v>0</v>
      </c>
      <c r="AK34" s="48" t="n">
        <f aca="false">SUM(AK35:AK40)</f>
        <v>0</v>
      </c>
      <c r="AL34" s="48" t="n">
        <f aca="false">SUM(AL35:AL40)</f>
        <v>0</v>
      </c>
      <c r="AM34" s="48" t="n">
        <f aca="false">SUM(AM35:AM40)</f>
        <v>0</v>
      </c>
      <c r="AN34" s="48" t="n">
        <f aca="false">SUM(AN35:AN40)</f>
        <v>0</v>
      </c>
      <c r="AO34" s="48" t="n">
        <f aca="false">SUM(AO35:AO40)</f>
        <v>0</v>
      </c>
      <c r="AP34" s="48" t="n">
        <f aca="false">SUM(AP35:AP40)</f>
        <v>0</v>
      </c>
      <c r="AQ34" s="48" t="n">
        <f aca="false">SUM(AQ35:AQ40)</f>
        <v>0</v>
      </c>
      <c r="AR34" s="48" t="n">
        <f aca="false">SUM(AR35:AR40)</f>
        <v>0</v>
      </c>
      <c r="AS34" s="48" t="n">
        <f aca="false">SUM(AS35:AS40)</f>
        <v>0</v>
      </c>
      <c r="AT34" s="48" t="n">
        <f aca="false">SUM(AT35:AT40)</f>
        <v>0</v>
      </c>
      <c r="AU34" s="48" t="n">
        <f aca="false">SUM(AU35:AU40)</f>
        <v>0</v>
      </c>
      <c r="AV34" s="48" t="n">
        <f aca="false">SUM(AV35:AV40)</f>
        <v>0</v>
      </c>
      <c r="AW34" s="48" t="n">
        <f aca="false">SUM(AW35:AW40)</f>
        <v>0</v>
      </c>
      <c r="AX34" s="48" t="n">
        <f aca="false">SUM(AX35:AX40)</f>
        <v>0</v>
      </c>
      <c r="AY34" s="48" t="n">
        <f aca="false">SUM(AY35:AY40)</f>
        <v>0</v>
      </c>
      <c r="AZ34" s="48" t="n">
        <f aca="false">SUM(AZ35:AZ40)</f>
        <v>0</v>
      </c>
      <c r="BA34" s="48" t="n">
        <f aca="false">SUM(BA35:BA40)</f>
        <v>0</v>
      </c>
      <c r="BB34" s="48" t="n">
        <f aca="false">SUM(BB35:BB40)</f>
        <v>0</v>
      </c>
      <c r="BC34" s="48" t="n">
        <f aca="false">SUM(BC35:BC40)</f>
        <v>0</v>
      </c>
      <c r="BD34" s="48" t="n">
        <f aca="false">SUM(BD35:BD40)</f>
        <v>0</v>
      </c>
      <c r="BE34" s="48" t="n">
        <f aca="false">SUM(BE35:BE40)</f>
        <v>0</v>
      </c>
      <c r="BF34" s="48" t="n">
        <f aca="false">SUM(BF35:BF40)</f>
        <v>0</v>
      </c>
      <c r="BG34" s="48" t="n">
        <f aca="false">SUM(BG35:BG40)</f>
        <v>0</v>
      </c>
      <c r="BH34" s="48" t="n">
        <f aca="false">SUM(BH35:BH40)</f>
        <v>0</v>
      </c>
    </row>
    <row r="35" customFormat="false" ht="52" hidden="false" customHeight="false" outlineLevel="0" collapsed="false">
      <c r="A35" s="75"/>
      <c r="B35" s="80"/>
      <c r="C35" s="81" t="s">
        <v>41</v>
      </c>
      <c r="D35" s="66" t="s">
        <v>49</v>
      </c>
      <c r="E35" s="82" t="s">
        <v>15</v>
      </c>
      <c r="F35" s="82" t="n">
        <v>3327</v>
      </c>
      <c r="G35" s="83" t="n">
        <v>2994.3</v>
      </c>
      <c r="H35" s="83" t="s">
        <v>16</v>
      </c>
      <c r="I35" s="83" t="s">
        <v>17</v>
      </c>
      <c r="J35" s="83" t="s">
        <v>18</v>
      </c>
      <c r="K35" s="83" t="n">
        <v>3327</v>
      </c>
      <c r="L35" s="69" t="n">
        <v>2661.6</v>
      </c>
      <c r="M35" s="69" t="s">
        <v>16</v>
      </c>
      <c r="N35" s="69" t="s">
        <v>17</v>
      </c>
      <c r="O35" s="69" t="s">
        <v>18</v>
      </c>
      <c r="P35" s="69" t="n">
        <v>2994.3</v>
      </c>
      <c r="Q35" s="70" t="n">
        <v>2328.9</v>
      </c>
      <c r="R35" s="70" t="s">
        <v>16</v>
      </c>
      <c r="S35" s="70" t="s">
        <v>17</v>
      </c>
      <c r="T35" s="70" t="s">
        <v>18</v>
      </c>
      <c r="U35" s="70" t="n">
        <v>2661.6</v>
      </c>
      <c r="V35" s="71" t="s">
        <v>18</v>
      </c>
      <c r="W35" s="71" t="n">
        <v>2328.9</v>
      </c>
      <c r="X35" s="47"/>
      <c r="Y35" s="48" t="n">
        <v>1257</v>
      </c>
      <c r="Z35" s="48" t="n">
        <v>1939</v>
      </c>
      <c r="AA35" s="48" t="n">
        <v>690</v>
      </c>
      <c r="AB35" s="48" t="n">
        <v>842</v>
      </c>
      <c r="AC35" s="48" t="n">
        <v>739</v>
      </c>
      <c r="AD35" s="48" t="n">
        <v>700</v>
      </c>
      <c r="AE35" s="48" t="n">
        <v>453</v>
      </c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customFormat="false" ht="42" hidden="false" customHeight="false" outlineLevel="0" collapsed="false">
      <c r="A36" s="75"/>
      <c r="B36" s="80"/>
      <c r="C36" s="84"/>
      <c r="D36" s="66" t="s">
        <v>54</v>
      </c>
      <c r="E36" s="82" t="s">
        <v>15</v>
      </c>
      <c r="F36" s="82" t="n">
        <v>3327</v>
      </c>
      <c r="G36" s="83" t="n">
        <v>2994.3</v>
      </c>
      <c r="H36" s="83" t="s">
        <v>16</v>
      </c>
      <c r="I36" s="83" t="s">
        <v>17</v>
      </c>
      <c r="J36" s="83" t="s">
        <v>18</v>
      </c>
      <c r="K36" s="83" t="n">
        <v>3327</v>
      </c>
      <c r="L36" s="69" t="n">
        <v>2661.6</v>
      </c>
      <c r="M36" s="69" t="s">
        <v>16</v>
      </c>
      <c r="N36" s="69" t="s">
        <v>17</v>
      </c>
      <c r="O36" s="69" t="s">
        <v>18</v>
      </c>
      <c r="P36" s="69" t="n">
        <v>2994.3</v>
      </c>
      <c r="Q36" s="70" t="n">
        <v>2328.9</v>
      </c>
      <c r="R36" s="70" t="s">
        <v>16</v>
      </c>
      <c r="S36" s="70" t="s">
        <v>17</v>
      </c>
      <c r="T36" s="70" t="s">
        <v>18</v>
      </c>
      <c r="U36" s="70" t="n">
        <v>2661.6</v>
      </c>
      <c r="V36" s="71" t="s">
        <v>18</v>
      </c>
      <c r="W36" s="71" t="n">
        <v>2328.9</v>
      </c>
      <c r="X36" s="47"/>
      <c r="Y36" s="48" t="n">
        <v>352</v>
      </c>
      <c r="Z36" s="48" t="n">
        <v>986</v>
      </c>
      <c r="AA36" s="48" t="n">
        <v>1182</v>
      </c>
      <c r="AB36" s="48" t="n">
        <v>640</v>
      </c>
      <c r="AC36" s="48" t="n">
        <v>999</v>
      </c>
      <c r="AD36" s="48" t="n">
        <v>1220</v>
      </c>
      <c r="AE36" s="48" t="n">
        <v>1161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customFormat="false" ht="61.1" hidden="false" customHeight="false" outlineLevel="0" collapsed="false">
      <c r="A37" s="75"/>
      <c r="B37" s="80"/>
      <c r="C37" s="84"/>
      <c r="D37" s="66" t="s">
        <v>44</v>
      </c>
      <c r="E37" s="85"/>
      <c r="F37" s="85"/>
      <c r="G37" s="85"/>
      <c r="H37" s="85"/>
      <c r="I37" s="85"/>
      <c r="J37" s="85"/>
      <c r="K37" s="8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7"/>
      <c r="Y37" s="48" t="n">
        <v>1195</v>
      </c>
      <c r="Z37" s="48" t="n">
        <v>794</v>
      </c>
      <c r="AA37" s="48" t="n">
        <v>482</v>
      </c>
      <c r="AB37" s="48" t="n">
        <v>311</v>
      </c>
      <c r="AC37" s="48" t="n">
        <v>215</v>
      </c>
      <c r="AD37" s="48" t="n">
        <v>132</v>
      </c>
      <c r="AE37" s="48" t="n">
        <v>25</v>
      </c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customFormat="false" ht="21.6" hidden="false" customHeight="true" outlineLevel="0" collapsed="false">
      <c r="A38" s="75"/>
      <c r="B38" s="80"/>
      <c r="C38" s="84"/>
      <c r="D38" s="66" t="s">
        <v>45</v>
      </c>
      <c r="E38" s="86"/>
      <c r="F38" s="86"/>
      <c r="G38" s="87"/>
      <c r="H38" s="87"/>
      <c r="I38" s="87"/>
      <c r="J38" s="88"/>
      <c r="K38" s="88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47"/>
      <c r="Y38" s="48" t="n">
        <v>0</v>
      </c>
      <c r="Z38" s="48" t="n">
        <v>0</v>
      </c>
      <c r="AA38" s="48" t="n">
        <v>49</v>
      </c>
      <c r="AB38" s="48" t="n">
        <v>0</v>
      </c>
      <c r="AC38" s="48" t="n">
        <v>0</v>
      </c>
      <c r="AD38" s="48" t="n">
        <v>0</v>
      </c>
      <c r="AE38" s="48" t="n">
        <v>116</v>
      </c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customFormat="false" ht="42" hidden="false" customHeight="false" outlineLevel="0" collapsed="false">
      <c r="A39" s="75"/>
      <c r="B39" s="80"/>
      <c r="C39" s="84"/>
      <c r="D39" s="66" t="s">
        <v>52</v>
      </c>
      <c r="E39" s="86"/>
      <c r="F39" s="86"/>
      <c r="G39" s="87"/>
      <c r="H39" s="87"/>
      <c r="I39" s="87"/>
      <c r="J39" s="88"/>
      <c r="K39" s="88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47"/>
      <c r="Y39" s="48" t="n">
        <v>0</v>
      </c>
      <c r="Z39" s="48" t="n">
        <v>120</v>
      </c>
      <c r="AA39" s="48" t="n">
        <v>348</v>
      </c>
      <c r="AB39" s="48" t="n">
        <v>309</v>
      </c>
      <c r="AC39" s="48" t="n">
        <v>0</v>
      </c>
      <c r="AD39" s="48" t="n">
        <v>0</v>
      </c>
      <c r="AE39" s="48" t="n">
        <v>288</v>
      </c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customFormat="false" ht="21.6" hidden="false" customHeight="true" outlineLevel="0" collapsed="false">
      <c r="A40" s="89"/>
      <c r="B40" s="80"/>
      <c r="C40" s="90"/>
      <c r="D40" s="66" t="s">
        <v>47</v>
      </c>
      <c r="E40" s="86"/>
      <c r="F40" s="86"/>
      <c r="G40" s="87"/>
      <c r="H40" s="87"/>
      <c r="I40" s="87"/>
      <c r="J40" s="88"/>
      <c r="K40" s="88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47"/>
      <c r="Y40" s="48" t="n">
        <v>0</v>
      </c>
      <c r="Z40" s="48" t="n">
        <v>0</v>
      </c>
      <c r="AA40" s="48" t="n">
        <v>259</v>
      </c>
      <c r="AB40" s="48" t="n">
        <v>123</v>
      </c>
      <c r="AC40" s="48" t="n">
        <v>0</v>
      </c>
      <c r="AD40" s="48" t="n">
        <v>0</v>
      </c>
      <c r="AE40" s="48" t="n">
        <v>0</v>
      </c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customFormat="false" ht="73.3" hidden="false" customHeight="true" outlineLevel="0" collapsed="false">
      <c r="A41" s="89"/>
      <c r="B41" s="80"/>
      <c r="C41" s="64" t="s">
        <v>55</v>
      </c>
      <c r="D41" s="64"/>
      <c r="E41" s="40"/>
      <c r="F41" s="40"/>
      <c r="G41" s="41"/>
      <c r="H41" s="41"/>
      <c r="I41" s="41"/>
      <c r="J41" s="42"/>
      <c r="K41" s="42"/>
      <c r="L41" s="43"/>
      <c r="M41" s="43"/>
      <c r="N41" s="43"/>
      <c r="O41" s="43"/>
      <c r="P41" s="43"/>
      <c r="Q41" s="44"/>
      <c r="R41" s="44"/>
      <c r="S41" s="44"/>
      <c r="T41" s="44"/>
      <c r="U41" s="44"/>
      <c r="V41" s="46"/>
      <c r="W41" s="46"/>
      <c r="X41" s="47"/>
      <c r="Y41" s="48" t="n">
        <f aca="false">SUM(Y42:Y47)</f>
        <v>768</v>
      </c>
      <c r="Z41" s="48" t="n">
        <f aca="false">SUM(Z42:Z47)</f>
        <v>2448</v>
      </c>
      <c r="AA41" s="48" t="n">
        <f aca="false">SUM(AA42:AA47)</f>
        <v>1528</v>
      </c>
      <c r="AB41" s="48" t="n">
        <f aca="false">SUM(AB42:AB47)</f>
        <v>863</v>
      </c>
      <c r="AC41" s="48" t="n">
        <f aca="false">SUM(AC42:AC47)</f>
        <v>2178</v>
      </c>
      <c r="AD41" s="48" t="n">
        <f aca="false">SUM(AD42:AD47)</f>
        <v>2189</v>
      </c>
      <c r="AE41" s="48" t="n">
        <f aca="false">SUM(AE42:AE47)</f>
        <v>1574</v>
      </c>
      <c r="AF41" s="48" t="n">
        <f aca="false">SUM(AF42:AF47)</f>
        <v>0</v>
      </c>
      <c r="AG41" s="48" t="n">
        <f aca="false">SUM(AG42:AG47)</f>
        <v>0</v>
      </c>
      <c r="AH41" s="48" t="n">
        <f aca="false">SUM(AH42:AH47)</f>
        <v>0</v>
      </c>
      <c r="AI41" s="48" t="n">
        <f aca="false">SUM(AI42:AI47)</f>
        <v>0</v>
      </c>
      <c r="AJ41" s="48" t="n">
        <f aca="false">SUM(AJ42:AJ47)</f>
        <v>0</v>
      </c>
      <c r="AK41" s="48" t="n">
        <f aca="false">SUM(AK42:AK47)</f>
        <v>0</v>
      </c>
      <c r="AL41" s="48" t="n">
        <f aca="false">SUM(AL42:AL47)</f>
        <v>0</v>
      </c>
      <c r="AM41" s="48" t="n">
        <f aca="false">SUM(AM42:AM47)</f>
        <v>0</v>
      </c>
      <c r="AN41" s="48" t="n">
        <f aca="false">SUM(AN42:AN47)</f>
        <v>0</v>
      </c>
      <c r="AO41" s="48" t="n">
        <f aca="false">SUM(AO42:AO47)</f>
        <v>0</v>
      </c>
      <c r="AP41" s="48" t="n">
        <f aca="false">SUM(AP42:AP47)</f>
        <v>0</v>
      </c>
      <c r="AQ41" s="48" t="n">
        <f aca="false">SUM(AQ42:AQ47)</f>
        <v>0</v>
      </c>
      <c r="AR41" s="48" t="n">
        <f aca="false">SUM(AR42:AR47)</f>
        <v>0</v>
      </c>
      <c r="AS41" s="48" t="n">
        <f aca="false">SUM(AS42:AS47)</f>
        <v>0</v>
      </c>
      <c r="AT41" s="48" t="n">
        <f aca="false">SUM(AT42:AT47)</f>
        <v>0</v>
      </c>
      <c r="AU41" s="48" t="n">
        <f aca="false">SUM(AU42:AU47)</f>
        <v>0</v>
      </c>
      <c r="AV41" s="48" t="n">
        <f aca="false">SUM(AV42:AV47)</f>
        <v>0</v>
      </c>
      <c r="AW41" s="48" t="n">
        <f aca="false">SUM(AW42:AW47)</f>
        <v>0</v>
      </c>
      <c r="AX41" s="48" t="n">
        <f aca="false">SUM(AX42:AX47)</f>
        <v>0</v>
      </c>
      <c r="AY41" s="48" t="n">
        <f aca="false">SUM(AY42:AY47)</f>
        <v>0</v>
      </c>
      <c r="AZ41" s="48" t="n">
        <f aca="false">SUM(AZ42:AZ47)</f>
        <v>0</v>
      </c>
      <c r="BA41" s="48" t="n">
        <f aca="false">SUM(BA42:BA47)</f>
        <v>0</v>
      </c>
      <c r="BB41" s="48" t="n">
        <f aca="false">SUM(BB42:BB47)</f>
        <v>0</v>
      </c>
      <c r="BC41" s="48" t="n">
        <f aca="false">SUM(BC42:BC47)</f>
        <v>0</v>
      </c>
      <c r="BD41" s="48" t="n">
        <f aca="false">SUM(BD42:BD47)</f>
        <v>0</v>
      </c>
      <c r="BE41" s="48" t="n">
        <f aca="false">SUM(BE42:BE47)</f>
        <v>0</v>
      </c>
      <c r="BF41" s="48" t="n">
        <f aca="false">SUM(BF42:BF47)</f>
        <v>0</v>
      </c>
      <c r="BG41" s="48" t="n">
        <f aca="false">SUM(BG42:BG47)</f>
        <v>0</v>
      </c>
      <c r="BH41" s="48" t="n">
        <f aca="false">SUM(BH42:BH47)</f>
        <v>0</v>
      </c>
    </row>
    <row r="42" customFormat="false" ht="51.1" hidden="false" customHeight="false" outlineLevel="0" collapsed="false">
      <c r="A42" s="89"/>
      <c r="B42" s="80"/>
      <c r="C42" s="65" t="s">
        <v>41</v>
      </c>
      <c r="D42" s="66" t="s">
        <v>49</v>
      </c>
      <c r="E42" s="82"/>
      <c r="F42" s="82"/>
      <c r="G42" s="83"/>
      <c r="H42" s="83"/>
      <c r="I42" s="83"/>
      <c r="J42" s="83"/>
      <c r="K42" s="83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1"/>
      <c r="W42" s="71"/>
      <c r="X42" s="47"/>
      <c r="Y42" s="48" t="n">
        <v>294</v>
      </c>
      <c r="Z42" s="48" t="n">
        <v>434</v>
      </c>
      <c r="AA42" s="48" t="n">
        <v>248</v>
      </c>
      <c r="AB42" s="48" t="n">
        <v>169</v>
      </c>
      <c r="AC42" s="48" t="n">
        <v>896</v>
      </c>
      <c r="AD42" s="48" t="n">
        <v>765</v>
      </c>
      <c r="AE42" s="48" t="n">
        <v>432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customFormat="false" ht="41.1" hidden="false" customHeight="false" outlineLevel="0" collapsed="false">
      <c r="A43" s="89"/>
      <c r="B43" s="80"/>
      <c r="C43" s="65"/>
      <c r="D43" s="66" t="s">
        <v>43</v>
      </c>
      <c r="E43" s="82"/>
      <c r="F43" s="82"/>
      <c r="G43" s="83"/>
      <c r="H43" s="83"/>
      <c r="I43" s="83"/>
      <c r="J43" s="83"/>
      <c r="K43" s="83"/>
      <c r="L43" s="69"/>
      <c r="M43" s="69"/>
      <c r="N43" s="69"/>
      <c r="O43" s="69"/>
      <c r="P43" s="69"/>
      <c r="Q43" s="70"/>
      <c r="R43" s="70"/>
      <c r="S43" s="70"/>
      <c r="T43" s="70"/>
      <c r="U43" s="70"/>
      <c r="V43" s="71"/>
      <c r="W43" s="71"/>
      <c r="X43" s="47"/>
      <c r="Y43" s="48" t="n">
        <v>0</v>
      </c>
      <c r="Z43" s="48" t="n">
        <v>51</v>
      </c>
      <c r="AA43" s="48" t="n">
        <v>0</v>
      </c>
      <c r="AB43" s="48" t="n">
        <v>0</v>
      </c>
      <c r="AC43" s="48" t="n">
        <v>182</v>
      </c>
      <c r="AD43" s="48" t="n">
        <v>341</v>
      </c>
      <c r="AE43" s="48" t="n">
        <v>622</v>
      </c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customFormat="false" ht="61.1" hidden="false" customHeight="false" outlineLevel="0" collapsed="false">
      <c r="A44" s="89"/>
      <c r="B44" s="80"/>
      <c r="C44" s="65"/>
      <c r="D44" s="66" t="s">
        <v>44</v>
      </c>
      <c r="E44" s="85"/>
      <c r="F44" s="85"/>
      <c r="G44" s="85"/>
      <c r="H44" s="85"/>
      <c r="I44" s="85"/>
      <c r="J44" s="85"/>
      <c r="K44" s="8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47"/>
      <c r="Y44" s="48" t="n">
        <v>474</v>
      </c>
      <c r="Z44" s="48" t="n">
        <v>1528</v>
      </c>
      <c r="AA44" s="48" t="n">
        <v>857</v>
      </c>
      <c r="AB44" s="48" t="n">
        <v>694</v>
      </c>
      <c r="AC44" s="48" t="n">
        <v>914</v>
      </c>
      <c r="AD44" s="48" t="n">
        <v>1083</v>
      </c>
      <c r="AE44" s="48" t="n">
        <v>520</v>
      </c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customFormat="false" ht="21.6" hidden="false" customHeight="true" outlineLevel="0" collapsed="false">
      <c r="A45" s="89"/>
      <c r="B45" s="80"/>
      <c r="C45" s="65"/>
      <c r="D45" s="66" t="s">
        <v>56</v>
      </c>
      <c r="E45" s="86"/>
      <c r="F45" s="86"/>
      <c r="G45" s="87"/>
      <c r="H45" s="87"/>
      <c r="I45" s="87"/>
      <c r="J45" s="88"/>
      <c r="K45" s="88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47"/>
      <c r="Y45" s="48" t="n">
        <v>0</v>
      </c>
      <c r="Z45" s="48" t="n">
        <v>0</v>
      </c>
      <c r="AA45" s="48" t="n">
        <v>423</v>
      </c>
      <c r="AB45" s="48" t="n">
        <v>0</v>
      </c>
      <c r="AC45" s="48" t="n">
        <v>186</v>
      </c>
      <c r="AD45" s="48" t="n">
        <v>0</v>
      </c>
      <c r="AE45" s="48" t="n">
        <v>0</v>
      </c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customFormat="false" ht="21.6" hidden="false" customHeight="true" outlineLevel="0" collapsed="false">
      <c r="A46" s="89"/>
      <c r="B46" s="80"/>
      <c r="C46" s="65"/>
      <c r="D46" s="66" t="s">
        <v>57</v>
      </c>
      <c r="E46" s="86"/>
      <c r="F46" s="86"/>
      <c r="G46" s="87"/>
      <c r="H46" s="87"/>
      <c r="I46" s="87"/>
      <c r="J46" s="88"/>
      <c r="K46" s="88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47"/>
      <c r="Y46" s="48" t="n">
        <v>0</v>
      </c>
      <c r="Z46" s="48" t="n">
        <v>435</v>
      </c>
      <c r="AA46" s="48" t="n">
        <v>0</v>
      </c>
      <c r="AB46" s="48" t="n">
        <v>0</v>
      </c>
      <c r="AC46" s="48" t="n">
        <v>0</v>
      </c>
      <c r="AD46" s="48" t="n">
        <v>0</v>
      </c>
      <c r="AE46" s="48" t="n">
        <v>0</v>
      </c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customFormat="false" ht="21.6" hidden="false" customHeight="true" outlineLevel="0" collapsed="false">
      <c r="A47" s="89"/>
      <c r="B47" s="80"/>
      <c r="C47" s="65"/>
      <c r="D47" s="66" t="s">
        <v>47</v>
      </c>
      <c r="E47" s="86"/>
      <c r="F47" s="86"/>
      <c r="G47" s="87"/>
      <c r="H47" s="87"/>
      <c r="I47" s="87"/>
      <c r="J47" s="88"/>
      <c r="K47" s="88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47"/>
      <c r="Y47" s="48" t="n">
        <v>0</v>
      </c>
      <c r="Z47" s="48" t="n">
        <v>0</v>
      </c>
      <c r="AA47" s="48" t="n">
        <v>0</v>
      </c>
      <c r="AB47" s="48" t="n">
        <v>0</v>
      </c>
      <c r="AC47" s="48" t="n">
        <v>0</v>
      </c>
      <c r="AD47" s="48" t="n">
        <v>0</v>
      </c>
      <c r="AE47" s="48" t="n">
        <v>0</v>
      </c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customFormat="false" ht="21.1" hidden="false" customHeight="true" outlineLevel="0" collapsed="false">
      <c r="A48" s="36" t="n">
        <v>9</v>
      </c>
      <c r="B48" s="80"/>
      <c r="C48" s="64" t="s">
        <v>58</v>
      </c>
      <c r="D48" s="64"/>
      <c r="E48" s="91" t="s">
        <v>15</v>
      </c>
      <c r="F48" s="92" t="n">
        <v>1</v>
      </c>
      <c r="G48" s="93" t="n">
        <v>0.9</v>
      </c>
      <c r="H48" s="94" t="s">
        <v>16</v>
      </c>
      <c r="I48" s="93" t="s">
        <v>17</v>
      </c>
      <c r="J48" s="94" t="s">
        <v>18</v>
      </c>
      <c r="K48" s="93" t="n">
        <v>1</v>
      </c>
      <c r="L48" s="95" t="n">
        <v>0.8</v>
      </c>
      <c r="M48" s="96" t="s">
        <v>16</v>
      </c>
      <c r="N48" s="96" t="s">
        <v>17</v>
      </c>
      <c r="O48" s="96" t="s">
        <v>18</v>
      </c>
      <c r="P48" s="96" t="n">
        <v>0.9</v>
      </c>
      <c r="Q48" s="97" t="n">
        <v>0.7</v>
      </c>
      <c r="R48" s="97" t="s">
        <v>16</v>
      </c>
      <c r="S48" s="97" t="s">
        <v>17</v>
      </c>
      <c r="T48" s="97" t="s">
        <v>18</v>
      </c>
      <c r="U48" s="97" t="n">
        <v>0.8</v>
      </c>
      <c r="V48" s="98" t="s">
        <v>18</v>
      </c>
      <c r="W48" s="98" t="n">
        <v>0.7</v>
      </c>
      <c r="X48" s="47"/>
      <c r="Y48" s="99" t="n">
        <f aca="false">AVERAGE(Y49:Y51)</f>
        <v>0.697649234976945</v>
      </c>
      <c r="Z48" s="99" t="n">
        <f aca="false">AVERAGE(Z49:Z51)</f>
        <v>1.08904932854055</v>
      </c>
      <c r="AA48" s="99" t="n">
        <f aca="false">AVERAGE(AA49:AA51)</f>
        <v>0.914324954526688</v>
      </c>
      <c r="AB48" s="99" t="n">
        <f aca="false">AVERAGE(AB49:AB51)</f>
        <v>0.703331213830322</v>
      </c>
      <c r="AC48" s="99" t="n">
        <f aca="false">AVERAGE(AC49:AC51)</f>
        <v>0.747792910450021</v>
      </c>
      <c r="AD48" s="99" t="n">
        <f aca="false">AVERAGE(AD49:AD51)</f>
        <v>0.790366985799267</v>
      </c>
      <c r="AE48" s="99" t="n">
        <f aca="false">AVERAGE(AE49:AE51)</f>
        <v>0.800940850529369</v>
      </c>
      <c r="AF48" s="99" t="e">
        <f aca="false">AVERAGE(AF49:AF51)</f>
        <v>#DIV/0!</v>
      </c>
      <c r="AG48" s="99" t="e">
        <f aca="false">AVERAGE(AG49:AG51)</f>
        <v>#DIV/0!</v>
      </c>
      <c r="AH48" s="99" t="e">
        <f aca="false">AVERAGE(AH49:AH51)</f>
        <v>#DIV/0!</v>
      </c>
      <c r="AI48" s="99" t="e">
        <f aca="false">AVERAGE(AI49:AI51)</f>
        <v>#DIV/0!</v>
      </c>
      <c r="AJ48" s="99" t="e">
        <f aca="false">AVERAGE(AJ49:AJ51)</f>
        <v>#DIV/0!</v>
      </c>
      <c r="AK48" s="99" t="e">
        <f aca="false">AVERAGE(AK49:AK51)</f>
        <v>#DIV/0!</v>
      </c>
      <c r="AL48" s="99" t="e">
        <f aca="false">AVERAGE(AL49:AL51)</f>
        <v>#DIV/0!</v>
      </c>
      <c r="AM48" s="99" t="e">
        <f aca="false">AVERAGE(AM49:AM51)</f>
        <v>#DIV/0!</v>
      </c>
      <c r="AN48" s="99" t="e">
        <f aca="false">AVERAGE(AN49:AN51)</f>
        <v>#DIV/0!</v>
      </c>
      <c r="AO48" s="99" t="e">
        <f aca="false">AVERAGE(AO49:AO51)</f>
        <v>#DIV/0!</v>
      </c>
      <c r="AP48" s="99" t="e">
        <f aca="false">AVERAGE(AP49:AP51)</f>
        <v>#DIV/0!</v>
      </c>
      <c r="AQ48" s="99" t="e">
        <f aca="false">AVERAGE(AQ49:AQ51)</f>
        <v>#DIV/0!</v>
      </c>
      <c r="AR48" s="99" t="e">
        <f aca="false">AVERAGE(AR49:AR51)</f>
        <v>#DIV/0!</v>
      </c>
      <c r="AS48" s="99" t="e">
        <f aca="false">AVERAGE(AS49:AS51)</f>
        <v>#DIV/0!</v>
      </c>
      <c r="AT48" s="99" t="e">
        <f aca="false">AVERAGE(AT49:AT51)</f>
        <v>#DIV/0!</v>
      </c>
      <c r="AU48" s="99" t="e">
        <f aca="false">AVERAGE(AU49:AU51)</f>
        <v>#DIV/0!</v>
      </c>
      <c r="AV48" s="99" t="e">
        <f aca="false">AVERAGE(AV49:AV51)</f>
        <v>#DIV/0!</v>
      </c>
      <c r="AW48" s="99" t="e">
        <f aca="false">AVERAGE(AW49:AW51)</f>
        <v>#DIV/0!</v>
      </c>
      <c r="AX48" s="99" t="e">
        <f aca="false">AVERAGE(AX49:AX51)</f>
        <v>#DIV/0!</v>
      </c>
      <c r="AY48" s="99" t="e">
        <f aca="false">AVERAGE(AY49:AY51)</f>
        <v>#DIV/0!</v>
      </c>
      <c r="AZ48" s="99" t="e">
        <f aca="false">AVERAGE(AZ49:AZ51)</f>
        <v>#DIV/0!</v>
      </c>
      <c r="BA48" s="99" t="e">
        <f aca="false">AVERAGE(BA49:BA51)</f>
        <v>#DIV/0!</v>
      </c>
      <c r="BB48" s="99" t="e">
        <f aca="false">AVERAGE(BB49:BB51)</f>
        <v>#DIV/0!</v>
      </c>
      <c r="BC48" s="99" t="e">
        <f aca="false">AVERAGE(BC49:BC51)</f>
        <v>#DIV/0!</v>
      </c>
      <c r="BD48" s="99" t="e">
        <f aca="false">AVERAGE(BD49:BD51)</f>
        <v>#DIV/0!</v>
      </c>
      <c r="BE48" s="99" t="e">
        <f aca="false">AVERAGE(BE49:BE51)</f>
        <v>#DIV/0!</v>
      </c>
      <c r="BF48" s="99" t="e">
        <f aca="false">AVERAGE(BF49:BF51)</f>
        <v>#DIV/0!</v>
      </c>
      <c r="BG48" s="99" t="e">
        <f aca="false">AVERAGE(BG49:BG51)</f>
        <v>#DIV/0!</v>
      </c>
      <c r="BH48" s="99" t="e">
        <f aca="false">AVERAGE(BH49:BH51)</f>
        <v>#DIV/0!</v>
      </c>
    </row>
    <row r="49" customFormat="false" ht="42" hidden="false" customHeight="false" outlineLevel="0" collapsed="false">
      <c r="A49" s="36"/>
      <c r="B49" s="80"/>
      <c r="C49" s="100" t="s">
        <v>41</v>
      </c>
      <c r="D49" s="66" t="s">
        <v>42</v>
      </c>
      <c r="E49" s="101" t="s">
        <v>15</v>
      </c>
      <c r="F49" s="102" t="n">
        <v>1</v>
      </c>
      <c r="G49" s="103" t="n">
        <v>0.9</v>
      </c>
      <c r="H49" s="104" t="s">
        <v>16</v>
      </c>
      <c r="I49" s="103" t="s">
        <v>17</v>
      </c>
      <c r="J49" s="104" t="s">
        <v>18</v>
      </c>
      <c r="K49" s="103" t="n">
        <v>1</v>
      </c>
      <c r="L49" s="105" t="n">
        <v>0.8</v>
      </c>
      <c r="M49" s="106" t="s">
        <v>16</v>
      </c>
      <c r="N49" s="106" t="s">
        <v>17</v>
      </c>
      <c r="O49" s="106" t="s">
        <v>18</v>
      </c>
      <c r="P49" s="106" t="n">
        <v>0.9</v>
      </c>
      <c r="Q49" s="107" t="n">
        <v>0.7</v>
      </c>
      <c r="R49" s="107" t="s">
        <v>16</v>
      </c>
      <c r="S49" s="107" t="s">
        <v>17</v>
      </c>
      <c r="T49" s="107" t="s">
        <v>18</v>
      </c>
      <c r="U49" s="107" t="n">
        <v>0.8</v>
      </c>
      <c r="V49" s="108" t="s">
        <v>18</v>
      </c>
      <c r="W49" s="108" t="n">
        <v>0.7</v>
      </c>
      <c r="X49" s="47"/>
      <c r="Y49" s="109" t="n">
        <f aca="false">((Y21*$C$68)+(Y28*$C$69)+(Y35*$C$70)+(Y42*$C$71))/((Y56-Y58)*E58)</f>
        <v>1.12299102459494</v>
      </c>
      <c r="Z49" s="109" t="n">
        <f aca="false">((Z21*$C$68)+(Z28*$C$69)+(Z35*$C$70)+(Z42*$C$71))/((Z56-Z58)*$E$58)</f>
        <v>0.839899481306743</v>
      </c>
      <c r="AA49" s="109" t="n">
        <f aca="false">((AA21*$C$68)+(AA28*$C$69)+(AA35*$C$70)+(AA42*$C$71))/((AA56-AA58)*$E$58)</f>
        <v>0.594482337170793</v>
      </c>
      <c r="AB49" s="109" t="n">
        <f aca="false">((AB21*$C$68)+(AB28*$C$69)+(AB35*$C$70)+(AB42*$C$71))/(($AB$56-AB58)*E58)</f>
        <v>0.347041676821838</v>
      </c>
      <c r="AC49" s="109" t="n">
        <f aca="false">((AC21*$C$68)+(AC28*$C$69)+(AC35*$C$70)+(AC42*$C$71))/(($AC$56-AC58)*E58)</f>
        <v>0.579741652449427</v>
      </c>
      <c r="AD49" s="109" t="n">
        <f aca="false">((AD21*$C$68)+(AD28*$C$69)+(AD35*$C$70)+(AD42*$C$71))/(($AD$56-AD58)*E58)</f>
        <v>0.496664113366526</v>
      </c>
      <c r="AE49" s="109" t="n">
        <f aca="false">((AE21*$C$68)+(AE28*$C$69)+(AE35*$C$70)+(AE42*$C$71))/(($AE$56-AE58)*E58)</f>
        <v>0.501060088053718</v>
      </c>
      <c r="AF49" s="109" t="e">
        <f aca="false">((AF21*$C$68)+(AF28*$C$69)+(AF35*$C$70)+(AF42*$C$71))/(($AF$56-AF58)*E58)</f>
        <v>#DIV/0!</v>
      </c>
      <c r="AG49" s="109" t="e">
        <f aca="false">((AG21*$C$68)+(AG28*$C$69)+(AG35*$C$70)+(AG42*$C$71))/(($AG$56-AG58)*E58)</f>
        <v>#DIV/0!</v>
      </c>
      <c r="AH49" s="109" t="e">
        <f aca="false">((AH21*$C$68)+(AH28*$C$69)+(AH35*$C$70)+(AH42*$C$71))/(($AH$56-AH58)*E58)</f>
        <v>#DIV/0!</v>
      </c>
      <c r="AI49" s="109" t="e">
        <f aca="false">((AI21*$C$68)+(AI28*$C$69)+(AI35*$C$70)+(AI42*$C$71))/(($AI$56-AI58)*E58)</f>
        <v>#DIV/0!</v>
      </c>
      <c r="AJ49" s="109" t="e">
        <f aca="false">((AJ21*$C$68)+(AJ28*$C$69)+(AJ35*$C$70)+(AJ42*$C$71))/(($AJ$56-AJ58)*E58)</f>
        <v>#DIV/0!</v>
      </c>
      <c r="AK49" s="109" t="e">
        <f aca="false">((AK21*$C$68)+(AK28*$C$69)+(AK35*$C$70)+(AK42*$C$71))/(($AK$56-AK58)*E58)</f>
        <v>#DIV/0!</v>
      </c>
      <c r="AL49" s="109" t="e">
        <f aca="false">((AL21*$C$68)+(AL28*$C$69)+(AL35*$C$70)+(AL42*$C$71))/(($AL$56-AL58)*E58)</f>
        <v>#DIV/0!</v>
      </c>
      <c r="AM49" s="109" t="e">
        <f aca="false">((AM21*$C$68)+(AM28*$C$69)+(AM35*$C$70)+(AM42*$C$71))/(($AM$56-AM58)*E58)</f>
        <v>#DIV/0!</v>
      </c>
      <c r="AN49" s="109" t="e">
        <f aca="false">((AN21*$C$68)+(AN28*$C$69)+(AN35*$C$70)+(AN42*$C$71))/(($AN$56-AN58)*E58)</f>
        <v>#DIV/0!</v>
      </c>
      <c r="AO49" s="109" t="e">
        <f aca="false">((AO21*$C$68)+(AO28*$C$69)+(AO35*$C$70)+(AO42*$C$71))/(($AO$56-AO58)*E58)</f>
        <v>#DIV/0!</v>
      </c>
      <c r="AP49" s="109" t="e">
        <f aca="false">((AP21*$C$68)+(AP28*$C$69)+(AP35*$C$70)+(AP42*$C$71))/(($AP$56-AP58)*E58)</f>
        <v>#DIV/0!</v>
      </c>
      <c r="AQ49" s="109" t="e">
        <f aca="false">((AQ21*$C$68)+(AQ28*$C$69)+(AQ35*$C$70)+(AQ42*$C$71))/(($AQ$56-AQ58)*E58)</f>
        <v>#DIV/0!</v>
      </c>
      <c r="AR49" s="109" t="e">
        <f aca="false">((AR21*$C$68)+(AR28*$C$69)+(AR35*$C$70)+(AR42*$C$71))/(($AR$56-AR58)*E58)</f>
        <v>#DIV/0!</v>
      </c>
      <c r="AS49" s="109" t="e">
        <f aca="false">((AS21*$C$68)+(AS28*$C$69)+(AS35*$C$70)+(AS42*$C$71))/(($AS$56-AS58)*E58)</f>
        <v>#DIV/0!</v>
      </c>
      <c r="AT49" s="109" t="e">
        <f aca="false">((AT21*$C$68)+(AT28*$C$69)+(AT35*$C$70)+(AT42*$C$71))/(($AT$56-AT58)*E58)</f>
        <v>#DIV/0!</v>
      </c>
      <c r="AU49" s="109" t="e">
        <f aca="false">((AU21*$C$68)+(AU28*$C$69)+(AU35*$C$70)+(AU42*$C$71))/(($AU$56-AU58)*E58)</f>
        <v>#DIV/0!</v>
      </c>
      <c r="AV49" s="109" t="e">
        <f aca="false">((AV21*$C$68)+(AV28*$C$69)+(AV35*$C$70)+(AV42*$C$71))/(($AV$56-AV58)*E58)</f>
        <v>#DIV/0!</v>
      </c>
      <c r="AW49" s="109" t="e">
        <f aca="false">((AW21*$C$68)+(AW28*$C$69)+(AW35*$C$70)+(AW42*$C$71))/(($AW$56-AW58)*E58)</f>
        <v>#DIV/0!</v>
      </c>
      <c r="AX49" s="109" t="e">
        <f aca="false">((AX21*$C$68)+(AX28*$C$69)+(AX35*$C$70)+(AX42*$C$71))/(($AX$56-AX58)*E58)</f>
        <v>#DIV/0!</v>
      </c>
      <c r="AY49" s="109" t="e">
        <f aca="false">((AY21*$C$68)+(AY28*$C$69)+(AY35*$C$70)+(AY42*$C$71))/(($AY$56-AY58)*E58)</f>
        <v>#DIV/0!</v>
      </c>
      <c r="AZ49" s="109" t="e">
        <f aca="false">((AZ21*$C$68)+(AZ28*$C$69)+(AZ35*$C$70)+(AZ42*$C$71))/(($AZ$56-AZ58)*E58)</f>
        <v>#DIV/0!</v>
      </c>
      <c r="BA49" s="109" t="e">
        <f aca="false">((BA21*$C$68)+(BA28*$C$69)+(BA35*$C$70)+(BA42*$C$71))/(($BA$56-BA58)*E58)</f>
        <v>#DIV/0!</v>
      </c>
      <c r="BB49" s="109" t="e">
        <f aca="false">((BB21*$C$68)+(BB28*$C$69)+(BB35*$C$70)+(BB42*$C$71))/(($BB$56-BB58)*E58)</f>
        <v>#DIV/0!</v>
      </c>
      <c r="BC49" s="109" t="e">
        <f aca="false">((BC21*$C$68)+(BC28*$C$69)+(BC35*$C$70)+(BC42*$C$71))/(($BC$56-BC58)*E58)</f>
        <v>#DIV/0!</v>
      </c>
      <c r="BD49" s="109" t="e">
        <f aca="false">((BD21*$C$68)+(BD28*$C$69)+(BD35*$C$70)+(BD42*$C$71))/(($BD$56-BD58)*E58)</f>
        <v>#DIV/0!</v>
      </c>
      <c r="BE49" s="109" t="e">
        <f aca="false">((BE21*$C$68)+(BE28*$C$69)+(BE35*$C$70)+(BE42*$C$71))/(($BE$56-BE58)*E58)</f>
        <v>#DIV/0!</v>
      </c>
      <c r="BF49" s="109" t="e">
        <f aca="false">((BF21*$C$68)+(BF28*$C$69)+(BF35*$C$70)+(BF42*$C$71))/(($BF$56-BF58)*E58)</f>
        <v>#DIV/0!</v>
      </c>
      <c r="BG49" s="109" t="e">
        <f aca="false">((BG21*$C$68)+(BG28*$C$69)+(BG35*$C$70)+(BG42*$C$71))/(($BG$56-BG58)*E58)</f>
        <v>#DIV/0!</v>
      </c>
      <c r="BH49" s="109" t="e">
        <f aca="false">((BH21*$C$68)+(BH28*$C$69)+(BH35*$C$70)+(BH42*$C$71))/(($BH$56-BH58)*E58)</f>
        <v>#DIV/0!</v>
      </c>
    </row>
    <row r="50" customFormat="false" ht="42" hidden="false" customHeight="false" outlineLevel="0" collapsed="false">
      <c r="A50" s="36"/>
      <c r="B50" s="80"/>
      <c r="C50" s="100"/>
      <c r="D50" s="66" t="s">
        <v>59</v>
      </c>
      <c r="E50" s="101" t="s">
        <v>15</v>
      </c>
      <c r="F50" s="102" t="n">
        <v>1</v>
      </c>
      <c r="G50" s="103" t="n">
        <v>0.9</v>
      </c>
      <c r="H50" s="104" t="s">
        <v>16</v>
      </c>
      <c r="I50" s="103" t="s">
        <v>17</v>
      </c>
      <c r="J50" s="104" t="s">
        <v>18</v>
      </c>
      <c r="K50" s="103" t="n">
        <v>1</v>
      </c>
      <c r="L50" s="105" t="n">
        <v>0.8</v>
      </c>
      <c r="M50" s="106" t="s">
        <v>16</v>
      </c>
      <c r="N50" s="106" t="s">
        <v>17</v>
      </c>
      <c r="O50" s="106" t="s">
        <v>18</v>
      </c>
      <c r="P50" s="106" t="n">
        <v>0.9</v>
      </c>
      <c r="Q50" s="107" t="n">
        <v>0.7</v>
      </c>
      <c r="R50" s="107" t="s">
        <v>16</v>
      </c>
      <c r="S50" s="107" t="s">
        <v>17</v>
      </c>
      <c r="T50" s="107" t="s">
        <v>18</v>
      </c>
      <c r="U50" s="107" t="n">
        <v>0.8</v>
      </c>
      <c r="V50" s="108" t="s">
        <v>18</v>
      </c>
      <c r="W50" s="108" t="n">
        <v>0.7</v>
      </c>
      <c r="X50" s="47"/>
      <c r="Y50" s="109" t="n">
        <f aca="false">((Y22*$C$68)+(Y29*$C$69)+(Y36*$C$70)+(Y43*$C$71))/(($Y$56-Y59)*E59)</f>
        <v>0.016514745308311</v>
      </c>
      <c r="Z50" s="109" t="n">
        <f aca="false">((Z22*$C$68)+(Z29*$C$69)+(Z36*$C$70)+(Z43*$C$71))/(($Z$56-Z59)*E59)</f>
        <v>0.695217681964479</v>
      </c>
      <c r="AA50" s="109" t="n">
        <f aca="false">((AA22*$C$68)+(AA29*$C$69)+(AA36*$C$70)+(AA43*$C$71))/(($AA$56-AA59)*E59)</f>
        <v>0.635374027332767</v>
      </c>
      <c r="AB50" s="109" t="n">
        <f aca="false">((AB22*$C$68)+(AB29*$C$69)+(AB36*$C$70)+(AB43*$C$71))/(($AB$56-AB59)*E59)</f>
        <v>0.651639151498048</v>
      </c>
      <c r="AC50" s="109" t="n">
        <f aca="false">((AC22*$C$68)+(AC29*$C$69)+(AC36*$C$70)+(AC43*$C$71))/(($AC$56-AC59)*E59)</f>
        <v>0.634480867657811</v>
      </c>
      <c r="AD50" s="109" t="n">
        <f aca="false">((AD22*$C$68)+(AD29*$C$69)+(AD36*$C$70)+(AD43*$C$71))/(($AD$56-AD59)*E59)</f>
        <v>0.755112040881664</v>
      </c>
      <c r="AE50" s="109" t="n">
        <f aca="false">((AE22*$C$68)+(AE29*$C$69)+(AE36*$C$70)+(AE43*$C$71))/(($AE$56-AE59)*E59)</f>
        <v>0.87199278902178</v>
      </c>
      <c r="AF50" s="109" t="e">
        <f aca="false">((AF22*$C$68)+(AF29*$C$69)+(AF36*$C$70)+(AF43*$C$71))/(($AF$56-AF59)*E59)</f>
        <v>#DIV/0!</v>
      </c>
      <c r="AG50" s="109" t="e">
        <f aca="false">((AG22*$C$68)+(AG29*$C$69)+(AG36*$C$70)+(AG43*$C$71))/(($AG$56-AG59)*E59)</f>
        <v>#DIV/0!</v>
      </c>
      <c r="AH50" s="109" t="e">
        <f aca="false">((AH22*$C$68)+(AH29*$C$69)+(AH36*$C$70)+(AH43*$C$71))/(($AH$56-AH59)*E59)</f>
        <v>#DIV/0!</v>
      </c>
      <c r="AI50" s="109" t="e">
        <f aca="false">((AI22*$C$68)+(AI29*$C$69)+(AI36*$C$70)+(AI43*$C$71))/(($AI$56-AI59)*E59)</f>
        <v>#DIV/0!</v>
      </c>
      <c r="AJ50" s="109" t="e">
        <f aca="false">((AJ22*$C$68)+(AJ29*$C$69)+(AJ36*$C$70)+(AJ43*$C$71))/(($AJ$56-AJ59)*E59)</f>
        <v>#DIV/0!</v>
      </c>
      <c r="AK50" s="109" t="e">
        <f aca="false">((AK22*$C$68)+(AK29*$C$69)+(AK36*$C$70)+(AK43*$C$71))/(($AK$56-AK59)*E59)</f>
        <v>#DIV/0!</v>
      </c>
      <c r="AL50" s="109" t="e">
        <f aca="false">((AL22*$C$68)+(AL29*$C$69)+(AL36*$C$70)+(AL43*$C$71))/(($AL$56-AL59)*E59)</f>
        <v>#DIV/0!</v>
      </c>
      <c r="AM50" s="109" t="e">
        <f aca="false">((AM22*$C$68)+(AM29*$C$69)+(AM36*$C$70)+(AM43*$C$71))/(($AM$56-AM59)*E59)</f>
        <v>#DIV/0!</v>
      </c>
      <c r="AN50" s="109" t="e">
        <f aca="false">((AN22*$C$68)+(AN29*$C$69)+(AN36*$C$70)+(AN43*$C$71))/(($AN$56-AN59)*E59)</f>
        <v>#DIV/0!</v>
      </c>
      <c r="AO50" s="109" t="e">
        <f aca="false">((AO22*$C$68)+(AO29*$C$69)+(AO36*$C$70)+(AO43*$C$71))/(($AO$56-AO59)*E59)</f>
        <v>#DIV/0!</v>
      </c>
      <c r="AP50" s="109" t="e">
        <f aca="false">((AP22*$C$68)+(AP29*$C$69)+(AP36*$C$70)+(AP43*$C$71))/(($AP$56-AP59)*E59)</f>
        <v>#DIV/0!</v>
      </c>
      <c r="AQ50" s="109" t="e">
        <f aca="false">((AQ22*$C$68)+(AQ29*$C$69)+(AQ36*$C$70)+(AQ43*$C$71))/(($AQ$56-AQ59)*E59)</f>
        <v>#DIV/0!</v>
      </c>
      <c r="AR50" s="109" t="e">
        <f aca="false">((AR22*$C$68)+(AR29*$C$69)+(AR36*$C$70)+(AR43*$C$71))/(($AR$56-AR59)*E59)</f>
        <v>#DIV/0!</v>
      </c>
      <c r="AS50" s="109" t="e">
        <f aca="false">((AS22*$C$68)+(AS29*$C$69)+(AS36*$C$70)+(AS43*$C$71))/(($AS$56-AS59)*E59)</f>
        <v>#DIV/0!</v>
      </c>
      <c r="AT50" s="109" t="e">
        <f aca="false">((AT22*$C$68)+(AT29*$C$69)+(AT36*$C$70)+(AT43*$C$71))/(($AT$56-AT59)*E59)</f>
        <v>#DIV/0!</v>
      </c>
      <c r="AU50" s="109" t="e">
        <f aca="false">((AU22*$C$68)+(AU29*$C$69)+(AU36*$C$70)+(AU43*$C$71))/(($AU$56-AU59)*E59)</f>
        <v>#DIV/0!</v>
      </c>
      <c r="AV50" s="109" t="e">
        <f aca="false">((AV22*$C$68)+(AV29*$C$69)+(AV36*$C$70)+(AV43*$C$71))/(($AV$56-AV59)*E59)</f>
        <v>#DIV/0!</v>
      </c>
      <c r="AW50" s="109" t="e">
        <f aca="false">((AW22*$C$68)+(AW29*$C$69)+(AW36*$C$70)+(AW43*$C$71))/(($AW$56-AW59)*E59)</f>
        <v>#DIV/0!</v>
      </c>
      <c r="AX50" s="109" t="e">
        <f aca="false">((AX22*$C$68)+(AX29*$C$69)+(AX36*$C$70)+(AX43*$C$71))/(($AX$56-AX59)*E59)</f>
        <v>#DIV/0!</v>
      </c>
      <c r="AY50" s="109" t="e">
        <f aca="false">((AY22*$C$68)+(AY29*$C$69)+(AY36*$C$70)+(AY43*$C$71))/(($AY$56-AY59)*E59)</f>
        <v>#DIV/0!</v>
      </c>
      <c r="AZ50" s="109" t="e">
        <f aca="false">((AZ22*$C$68)+(AZ29*$C$69)+(AZ36*$C$70)+(AZ43*$C$71))/(($AZ$56-AZ59)*E59)</f>
        <v>#DIV/0!</v>
      </c>
      <c r="BA50" s="109" t="e">
        <f aca="false">((BA22*$C$68)+(BA29*$C$69)+(BA36*$C$70)+(BA43*$C$71))/(($BA$56-BA59)*E59)</f>
        <v>#DIV/0!</v>
      </c>
      <c r="BB50" s="109" t="e">
        <f aca="false">((BB22*$C$68)+(BB29*$C$69)+(BB36*$C$70)+(BB43*$C$71))/(($BB$56-BB59)*E59)</f>
        <v>#DIV/0!</v>
      </c>
      <c r="BC50" s="109" t="e">
        <f aca="false">((BC22*$C$68)+(BC29*$C$69)+(BC36*$C$70)+(BC43*$C$71))/(($BC$56-BC59)*E59)</f>
        <v>#DIV/0!</v>
      </c>
      <c r="BD50" s="109" t="e">
        <f aca="false">((BD22*$C$68)+(BD29*$C$69)+(BD36*$C$70)+(BD43*$C$71))/(($BD$56-BD59)*E59)</f>
        <v>#DIV/0!</v>
      </c>
      <c r="BE50" s="109" t="e">
        <f aca="false">((BE22*$C$68)+(BE29*$C$69)+(BE36*$C$70)+(BE43*$C$71))/(($BE$56-BE59)*E59)</f>
        <v>#DIV/0!</v>
      </c>
      <c r="BF50" s="109" t="e">
        <f aca="false">((BF22*$C$68)+(BF29*$C$69)+(BF36*$C$70)+(BF43*$C$71))/(($BF$56-BF59)*E59)</f>
        <v>#DIV/0!</v>
      </c>
      <c r="BG50" s="109" t="e">
        <f aca="false">((BG22*$C$68)+(BG29*$C$69)+(BG36*$C$70)+(BG43*$C$71))/(($BG$56-BG59)*E59)</f>
        <v>#DIV/0!</v>
      </c>
      <c r="BH50" s="109" t="e">
        <f aca="false">((BH22*$C$68)+(BH29*$C$69)+(BH36*$C$70)+(BH43*$C$71))/(($BH$56-BH59)*E59)</f>
        <v>#DIV/0!</v>
      </c>
    </row>
    <row r="51" customFormat="false" ht="24" hidden="false" customHeight="false" outlineLevel="0" collapsed="false">
      <c r="A51" s="36"/>
      <c r="B51" s="80"/>
      <c r="C51" s="100"/>
      <c r="D51" s="66" t="s">
        <v>44</v>
      </c>
      <c r="E51" s="101" t="s">
        <v>15</v>
      </c>
      <c r="F51" s="102" t="n">
        <v>1</v>
      </c>
      <c r="G51" s="103" t="n">
        <v>0.9</v>
      </c>
      <c r="H51" s="104" t="s">
        <v>16</v>
      </c>
      <c r="I51" s="103" t="s">
        <v>17</v>
      </c>
      <c r="J51" s="104" t="s">
        <v>18</v>
      </c>
      <c r="K51" s="103" t="n">
        <v>1</v>
      </c>
      <c r="L51" s="105" t="n">
        <v>0.8</v>
      </c>
      <c r="M51" s="106" t="s">
        <v>16</v>
      </c>
      <c r="N51" s="106" t="s">
        <v>17</v>
      </c>
      <c r="O51" s="106" t="s">
        <v>18</v>
      </c>
      <c r="P51" s="106" t="n">
        <v>0.9</v>
      </c>
      <c r="Q51" s="107" t="n">
        <v>0.7</v>
      </c>
      <c r="R51" s="107" t="s">
        <v>16</v>
      </c>
      <c r="S51" s="107" t="s">
        <v>17</v>
      </c>
      <c r="T51" s="107" t="s">
        <v>18</v>
      </c>
      <c r="U51" s="107" t="n">
        <v>0.8</v>
      </c>
      <c r="V51" s="108" t="s">
        <v>18</v>
      </c>
      <c r="W51" s="108" t="n">
        <v>0.7</v>
      </c>
      <c r="X51" s="47"/>
      <c r="Y51" s="109" t="n">
        <f aca="false">((Y23*$C$68)+(Y30*$C$69)+(Y37*$C$70)+(Y44*$C$71))/(($Y$56-Y60)*E60)</f>
        <v>0.953441935027583</v>
      </c>
      <c r="Z51" s="109" t="n">
        <f aca="false">((Z23*$C$68)+(Z30*$C$69)+(Z37*$C$70)+(Z44*$C$71))/(($Z$56-Z60)*E60)</f>
        <v>1.73203082235041</v>
      </c>
      <c r="AA51" s="109" t="n">
        <f aca="false">((AA23*$C$68)+(AA30*$C$69)+(AA37*$C$70)+(AA44*$C$71))/(($AA$56-AA60)*E60)</f>
        <v>1.5131184990765</v>
      </c>
      <c r="AB51" s="109" t="n">
        <f aca="false">((AB23*$C$68)+(AB30*$C$69)+(AB37*$C$70)+(AB44*$C$71))/(($AB$56-AB60)*E60)</f>
        <v>1.11131281317108</v>
      </c>
      <c r="AC51" s="109" t="n">
        <f aca="false">((AC23*$C$68)+(AC30*$C$69)+(AC37*$C$70)+(AC44*$C$71))/(($AC$56-AC60)*E60)</f>
        <v>1.02915621124283</v>
      </c>
      <c r="AD51" s="109" t="n">
        <f aca="false">((AD23*$C$68)+(AD30*$C$69)+(AD37*$C$70)+(AD44*$C$71))/(($AD$56-AD60)*E60)</f>
        <v>1.11932480314961</v>
      </c>
      <c r="AE51" s="109" t="n">
        <f aca="false">((AE23*$C$68)+(AE30*$C$69)+(AE37*$C$70)+(AE44*$C$71))/(($AE$56-AE60)*E60)</f>
        <v>1.02976967451261</v>
      </c>
      <c r="AF51" s="109" t="e">
        <f aca="false">((AF23*$C$68)+(AF30*$C$69)+(AF37*$C$70)+(AF44*$C$71))/(($AF$56-AF60)*E60)</f>
        <v>#DIV/0!</v>
      </c>
      <c r="AG51" s="109" t="e">
        <f aca="false">((AG23*$C$68)+(AG30*$C$69)+(AG37*$C$70)+(AG44*$C$71))/(($AG$56-AG60)*E60)</f>
        <v>#DIV/0!</v>
      </c>
      <c r="AH51" s="109" t="e">
        <f aca="false">((AH23*$C$68)+(AH30*$C$69)+(AH37*$C$70)+(AH44*$C$71))/(($AH$56-AH60)*E60)</f>
        <v>#DIV/0!</v>
      </c>
      <c r="AI51" s="109" t="e">
        <f aca="false">((AI23*$C$68)+(AI30*$C$69)+(AI37*$C$70)+(AI44*$C$71))/(($AI$56-AI60)*E60)</f>
        <v>#DIV/0!</v>
      </c>
      <c r="AJ51" s="109" t="e">
        <f aca="false">((AJ23*$C$68)+(AJ30*$C$69)+(AJ37*$C$70)+(AJ44*$C$71))/(($AJ$56-AJ60)*E60)</f>
        <v>#DIV/0!</v>
      </c>
      <c r="AK51" s="109" t="e">
        <f aca="false">((AK23*$C$68)+(AK30*$C$69)+(AK37*$C$70)+(AK44*$C$71))/(($AK$56-AK60)*E60)</f>
        <v>#DIV/0!</v>
      </c>
      <c r="AL51" s="109" t="e">
        <f aca="false">((AL23*$C$68)+(AL30*$C$69)+(AL37*$C$70)+(AL44*$C$71))/(($AL$56-AL60)*E60)</f>
        <v>#DIV/0!</v>
      </c>
      <c r="AM51" s="109" t="e">
        <f aca="false">((AM23*$C$68)+(AM30*$C$69)+(AM37*$C$70)+(AM44*$C$71))/(($AM$56-AM60)*E60)</f>
        <v>#DIV/0!</v>
      </c>
      <c r="AN51" s="109" t="e">
        <f aca="false">((AN23*$C$68)+(AN30*$C$69)+(AN37*$C$70)+(AN44*$C$71))/(($AN$56-AN60)*E60)</f>
        <v>#DIV/0!</v>
      </c>
      <c r="AO51" s="109" t="e">
        <f aca="false">((AO23*$C$68)+(AO30*$C$69)+(AO37*$C$70)+(AO44*$C$71))/(($AO$56-AO60)*E60)</f>
        <v>#DIV/0!</v>
      </c>
      <c r="AP51" s="109" t="e">
        <f aca="false">((AP23*$C$68)+(AP30*$C$69)+(AP37*$C$70)+(AP44*$C$71))/(($AP$56-AP60)*E60)</f>
        <v>#DIV/0!</v>
      </c>
      <c r="AQ51" s="109" t="e">
        <f aca="false">((AQ23*$C$68)+(AQ30*$C$69)+(AQ37*$C$70)+(AQ44*$C$71))/(($AQ$56-AQ60)*E60)</f>
        <v>#DIV/0!</v>
      </c>
      <c r="AR51" s="109" t="e">
        <f aca="false">((AR23*$C$68)+(AR30*$C$69)+(AR37*$C$70)+(AR44*$C$71))/(($AR$56-AR60)*E60)</f>
        <v>#DIV/0!</v>
      </c>
      <c r="AS51" s="109" t="e">
        <f aca="false">((AS23*$C$68)+(AS30*$C$69)+(AS37*$C$70)+(AS44*$C$71))/(($AS$56-AS60)*E60)</f>
        <v>#DIV/0!</v>
      </c>
      <c r="AT51" s="109" t="e">
        <f aca="false">((AT23*$C$68)+(AT30*$C$69)+(AT37*$C$70)+(AT44*$C$71))/(($AT$56-AT60)*E60)</f>
        <v>#DIV/0!</v>
      </c>
      <c r="AU51" s="109" t="e">
        <f aca="false">((AU23*$C$68)+(AU30*$C$69)+(AU37*$C$70)+(AU44*$C$71))/(($AU$56-AU60)*E60)</f>
        <v>#DIV/0!</v>
      </c>
      <c r="AV51" s="109" t="e">
        <f aca="false">((AV23*$C$68)+(AV30*$C$69)+(AV37*$C$70)+(AV44*$C$71))/(($AV$56-AV60)*E60)</f>
        <v>#DIV/0!</v>
      </c>
      <c r="AW51" s="109" t="e">
        <f aca="false">((AW23*$C$68)+(AW30*$C$69)+(AW37*$C$70)+(AW44*$C$71))/(($AW$56-AW60)*E60)</f>
        <v>#DIV/0!</v>
      </c>
      <c r="AX51" s="109" t="e">
        <f aca="false">((AX23*$C$68)+(AX30*$C$69)+(AX37*$C$70)+(AX44*$C$71))/(($AX$56-AX60)*E60)</f>
        <v>#DIV/0!</v>
      </c>
      <c r="AY51" s="109" t="e">
        <f aca="false">((AY23*$C$68)+(AY30*$C$69)+(AY37*$C$70)+(AY44*$C$71))/(($AY$56-AY60)*E60)</f>
        <v>#DIV/0!</v>
      </c>
      <c r="AZ51" s="109" t="e">
        <f aca="false">((AZ23*$C$68)+(AZ30*$C$69)+(AZ37*$C$70)+(AZ44*$C$71))/(($AZ$56-AZ60)*E60)</f>
        <v>#DIV/0!</v>
      </c>
      <c r="BA51" s="109" t="e">
        <f aca="false">((BA23*$C$68)+(BA30*$C$69)+(BA37*$C$70)+(BA44*$C$71))/(($BA$56-BA60)*E60)</f>
        <v>#DIV/0!</v>
      </c>
      <c r="BB51" s="109" t="e">
        <f aca="false">((BB23*$C$68)+(BB30*$C$69)+(BB37*$C$70)+(BB44*$C$71))/(($BB$56-BB60)*E60)</f>
        <v>#DIV/0!</v>
      </c>
      <c r="BC51" s="109" t="e">
        <f aca="false">((BC23*$C$68)+(BC30*$C$69)+(BC37*$C$70)+(BC44*$C$71))/(($BC$56-BC60)*E60)</f>
        <v>#DIV/0!</v>
      </c>
      <c r="BD51" s="109" t="e">
        <f aca="false">((BD23*$C$68)+(BD30*$C$69)+(BD37*$C$70)+(BD44*$C$71))/(($BD$56-BD60)*E60)</f>
        <v>#DIV/0!</v>
      </c>
      <c r="BE51" s="109" t="e">
        <f aca="false">((BE23*$C$68)+(BE30*$C$69)+(BE37*$C$70)+(BE44*$C$71))/(($BE$56-BE60)*E60)</f>
        <v>#DIV/0!</v>
      </c>
      <c r="BF51" s="109" t="e">
        <f aca="false">((BF23*$C$68)+(BF30*$C$69)+(BF37*$C$70)+(BF44*$C$71))/(($BF$56-BF60)*E60)</f>
        <v>#DIV/0!</v>
      </c>
      <c r="BG51" s="109" t="e">
        <f aca="false">((BG23*$C$68)+(BG30*$C$69)+(BG37*$C$70)+(BG44*$C$71))/(($BG$56-BG60)*E60)</f>
        <v>#DIV/0!</v>
      </c>
      <c r="BH51" s="109" t="e">
        <f aca="false">((BH23*$C$68)+(BH30*$C$69)+(BH37*$C$70)+(BH44*$C$71))/(($BH$56-BH60)*E60)</f>
        <v>#DIV/0!</v>
      </c>
    </row>
    <row r="52" customFormat="false" ht="22" hidden="false" customHeight="false" outlineLevel="0" collapsed="false">
      <c r="A52" s="36"/>
      <c r="B52" s="80"/>
      <c r="C52" s="100"/>
      <c r="D52" s="66" t="s">
        <v>60</v>
      </c>
      <c r="E52" s="101" t="s">
        <v>15</v>
      </c>
      <c r="F52" s="102" t="n">
        <v>1</v>
      </c>
      <c r="G52" s="103" t="n">
        <v>0.9</v>
      </c>
      <c r="H52" s="104" t="s">
        <v>16</v>
      </c>
      <c r="I52" s="103" t="s">
        <v>17</v>
      </c>
      <c r="J52" s="104" t="s">
        <v>18</v>
      </c>
      <c r="K52" s="103" t="n">
        <v>1</v>
      </c>
      <c r="L52" s="105" t="n">
        <v>0.8</v>
      </c>
      <c r="M52" s="106" t="s">
        <v>16</v>
      </c>
      <c r="N52" s="106" t="s">
        <v>17</v>
      </c>
      <c r="O52" s="106" t="s">
        <v>18</v>
      </c>
      <c r="P52" s="106" t="n">
        <v>0.9</v>
      </c>
      <c r="Q52" s="107" t="n">
        <v>0.7</v>
      </c>
      <c r="R52" s="107" t="s">
        <v>16</v>
      </c>
      <c r="S52" s="107" t="s">
        <v>17</v>
      </c>
      <c r="T52" s="107" t="s">
        <v>18</v>
      </c>
      <c r="U52" s="107" t="n">
        <v>0.8</v>
      </c>
      <c r="V52" s="108" t="s">
        <v>18</v>
      </c>
      <c r="W52" s="108" t="n">
        <v>0.7</v>
      </c>
      <c r="X52" s="47"/>
      <c r="Y52" s="109" t="n">
        <f aca="false">((Y24*$C$68)+(Y31*$C$69)+(Y38*$C$70)+(Y45*$C$71))/(($Y$56-Y61)*E61)</f>
        <v>0</v>
      </c>
      <c r="Z52" s="109" t="n">
        <f aca="false">((Z24*$C$68)+(Z31*$C$69)+(Z38*$C$70)+(Z45*$C$71))/(($Z$56-Z61)*E61)</f>
        <v>0.151286863270777</v>
      </c>
      <c r="AA52" s="109" t="n">
        <f aca="false">((AA24*$C$68)+(AA31*$C$69)+(AA38*$C$70)+(AA45*$C$71))/(($AA$56-AA61)*E61)</f>
        <v>0.117962466487936</v>
      </c>
      <c r="AB52" s="109" t="n">
        <f aca="false">((AB24*$C$68)+(AB31*$C$69)+(AB38*$C$70)+(AB45*$C$71))/(($AB$56-AB61)*E61)</f>
        <v>0</v>
      </c>
      <c r="AC52" s="109" t="n">
        <f aca="false">((AC24*$C$68)+(AC31*$C$69)+(AC38*$C$70)+(AC45*$C$71))/(($AC$56-AC61)*E61)</f>
        <v>0.0362661467219108</v>
      </c>
      <c r="AD52" s="109" t="n">
        <f aca="false">((AD24*$C$68)+(AD31*$C$69)+(AD38*$C$70)+(AD45*$C$71))/(($AD$56-AD61)*E61)</f>
        <v>0.131907141116256</v>
      </c>
      <c r="AE52" s="109" t="n">
        <f aca="false">((AE24*$C$68)+(AE31*$C$69)+(AE38*$C$70)+(AE45*$C$71))/(($AE$56-AE61)*E61)</f>
        <v>0.790227882037534</v>
      </c>
      <c r="AF52" s="109" t="e">
        <f aca="false">((AF24*$C$68)+(AF31*$C$69)+(AF38*$C$70)+(AF45*$C$71))/(($AF$56-AF61)*E61)</f>
        <v>#DIV/0!</v>
      </c>
      <c r="AG52" s="109" t="e">
        <f aca="false">((AG24*$C$68)+(AG31*$C$69)+(AG38*$C$70)+(AG45*$C$71))/(($AG$56-AG61)*E61)</f>
        <v>#DIV/0!</v>
      </c>
      <c r="AH52" s="109" t="e">
        <f aca="false">((AH24*$C$68)+(AH31*$C$69)+(AH38*$C$70)+(AH45*$C$71))/(($AH$56-AH61)*E61)</f>
        <v>#DIV/0!</v>
      </c>
      <c r="AI52" s="109" t="e">
        <f aca="false">((AI24*$C$68)+(AI31*$C$69)+(AI38*$C$70)+(AI45*$C$71))/(($AI$56-AI61)*E61)</f>
        <v>#DIV/0!</v>
      </c>
      <c r="AJ52" s="109" t="e">
        <f aca="false">((AJ24*$C$68)+(AJ31*$C$69)+(AJ38*$C$70)+(AJ45*$C$71))/(($AJ$56-AJ61)*E61)</f>
        <v>#DIV/0!</v>
      </c>
      <c r="AK52" s="109" t="e">
        <f aca="false">((AK24*$C$68)+(AK31*$C$69)+(AK38*$C$70)+(AK45*$C$71))/(($AK$56-AK61)*E61)</f>
        <v>#DIV/0!</v>
      </c>
      <c r="AL52" s="109" t="e">
        <f aca="false">((AL24*$C$68)+(AL31*$C$69)+(AL38*$C$70)+(AL45*$C$71))/(($AL$56-AL61)*E61)</f>
        <v>#DIV/0!</v>
      </c>
      <c r="AM52" s="109" t="e">
        <f aca="false">((AM24*$C$68)+(AM31*$C$69)+(AM38*$C$70)+(AM45*$C$71))/(($AM$56-AM61)*E61)</f>
        <v>#DIV/0!</v>
      </c>
      <c r="AN52" s="109" t="e">
        <f aca="false">((AN24*$C$68)+(AN31*$C$69)+(AN38*$C$70)+(AN45*$C$71))/(($AN$56-AN61)*E61)</f>
        <v>#DIV/0!</v>
      </c>
      <c r="AO52" s="109" t="e">
        <f aca="false">((AO24*$C$68)+(AO31*$C$69)+(AO38*$C$70)+(AO45*$C$71))/(($AO$56-AO61)*E61)</f>
        <v>#DIV/0!</v>
      </c>
      <c r="AP52" s="109" t="e">
        <f aca="false">((AP24*$C$68)+(AP31*$C$69)+(AP38*$C$70)+(AP45*$C$71))/(($AP$56-AP61)*E61)</f>
        <v>#DIV/0!</v>
      </c>
      <c r="AQ52" s="109" t="e">
        <f aca="false">((AQ24*$C$68)+(AQ31*$C$69)+(AQ38*$C$70)+(AQ45*$C$71))/(($AQ$56-AQ61)*E61)</f>
        <v>#DIV/0!</v>
      </c>
      <c r="AR52" s="109" t="e">
        <f aca="false">((AR24*$C$68)+(AR31*$C$69)+(AR38*$C$70)+(AR45*$C$71))/(($AR$56-AR61)*E61)</f>
        <v>#DIV/0!</v>
      </c>
      <c r="AS52" s="109" t="e">
        <f aca="false">((AS24*$C$68)+(AS31*$C$69)+(AS38*$C$70)+(AS45*$C$71))/(($AS$56-AS61)*E61)</f>
        <v>#DIV/0!</v>
      </c>
      <c r="AT52" s="109" t="e">
        <f aca="false">((AT24*$C$68)+(AT31*$C$69)+(AT38*$C$70)+(AT45*$C$71))/(($AT$56-AT61)*E61)</f>
        <v>#DIV/0!</v>
      </c>
      <c r="AU52" s="109" t="e">
        <f aca="false">((AU24*$C$68)+(AU31*$C$69)+(AU38*$C$70)+(AU45*$C$71))/(($AU$56-AU61)*E61)</f>
        <v>#DIV/0!</v>
      </c>
      <c r="AV52" s="109" t="e">
        <f aca="false">((AV24*$C$68)+(AV31*$C$69)+(AV38*$C$70)+(AV45*$C$71))/(($AV$56-AV61)*E61)</f>
        <v>#DIV/0!</v>
      </c>
      <c r="AW52" s="109" t="e">
        <f aca="false">((AW24*$C$68)+(AW31*$C$69)+(AW38*$C$70)+(AW45*$C$71))/(($AW$56-AW61)*E61)</f>
        <v>#DIV/0!</v>
      </c>
      <c r="AX52" s="109" t="e">
        <f aca="false">((AX24*$C$68)+(AX31*$C$69)+(AX38*$C$70)+(AX45*$C$71))/(($AX$56-AX61)*E61)</f>
        <v>#DIV/0!</v>
      </c>
      <c r="AY52" s="109" t="e">
        <f aca="false">((AY24*$C$68)+(AY31*$C$69)+(AY38*$C$70)+(AY45*$C$71))/(($AY$56-AY61)*E61)</f>
        <v>#DIV/0!</v>
      </c>
      <c r="AZ52" s="109" t="e">
        <f aca="false">((AZ24*$C$68)+(AZ31*$C$69)+(AZ38*$C$70)+(AZ45*$C$71))/(($AZ$56-AZ61)*E61)</f>
        <v>#DIV/0!</v>
      </c>
      <c r="BA52" s="109" t="e">
        <f aca="false">((BA24*$C$68)+(BA31*$C$69)+(BA38*$C$70)+(BA45*$C$71))/(($BA$56-BA61)*E61)</f>
        <v>#DIV/0!</v>
      </c>
      <c r="BB52" s="109" t="e">
        <f aca="false">((BB24*$C$68)+(BB31*$C$69)+(BB38*$C$70)+(BB45*$C$71))/(($BB$56-BB61)*E61)</f>
        <v>#DIV/0!</v>
      </c>
      <c r="BC52" s="109" t="e">
        <f aca="false">((BC24*$C$68)+(BC31*$C$69)+(BC38*$C$70)+(BC45*$C$71))/(($BC$56-BC61)*E61)</f>
        <v>#DIV/0!</v>
      </c>
      <c r="BD52" s="109" t="e">
        <f aca="false">((BD24*$C$68)+(BD31*$C$69)+(BD38*$C$70)+(BD45*$C$71))/(($BD$56-BD61)*E61)</f>
        <v>#DIV/0!</v>
      </c>
      <c r="BE52" s="109" t="e">
        <f aca="false">((BE24*$C$68)+(BE31*$C$69)+(BE38*$C$70)+(BE45*$C$71))/(($BE$56-BE61)*E61)</f>
        <v>#DIV/0!</v>
      </c>
      <c r="BF52" s="109" t="e">
        <f aca="false">((BF24*$C$68)+(BF31*$C$69)+(BF38*$C$70)+(BF45*$C$71))/(($BF$56-BF61)*E61)</f>
        <v>#DIV/0!</v>
      </c>
      <c r="BG52" s="109" t="e">
        <f aca="false">((BG24*$C$68)+(BG31*$C$69)+(BG38*$C$70)+(BG45*$C$71))/(($BG$56-BG61)*E61)</f>
        <v>#DIV/0!</v>
      </c>
      <c r="BH52" s="109" t="e">
        <f aca="false">((BH24*$C$68)+(BH31*$C$69)+(BH38*$C$70)+(BH45*$C$71))/(($BH$56-BH61)*E61)</f>
        <v>#DIV/0!</v>
      </c>
    </row>
    <row r="53" customFormat="false" ht="21.6" hidden="false" customHeight="true" outlineLevel="0" collapsed="false">
      <c r="A53" s="36"/>
      <c r="B53" s="80"/>
      <c r="C53" s="100"/>
      <c r="D53" s="66" t="s">
        <v>52</v>
      </c>
      <c r="E53" s="101" t="s">
        <v>15</v>
      </c>
      <c r="F53" s="102" t="n">
        <v>1</v>
      </c>
      <c r="G53" s="103" t="n">
        <v>0.9</v>
      </c>
      <c r="H53" s="104" t="s">
        <v>16</v>
      </c>
      <c r="I53" s="103" t="s">
        <v>17</v>
      </c>
      <c r="J53" s="104" t="s">
        <v>18</v>
      </c>
      <c r="K53" s="103" t="n">
        <v>1</v>
      </c>
      <c r="L53" s="105" t="n">
        <v>0.8</v>
      </c>
      <c r="M53" s="106" t="s">
        <v>16</v>
      </c>
      <c r="N53" s="106" t="s">
        <v>17</v>
      </c>
      <c r="O53" s="106" t="s">
        <v>18</v>
      </c>
      <c r="P53" s="106" t="n">
        <v>0.9</v>
      </c>
      <c r="Q53" s="107" t="n">
        <v>0.7</v>
      </c>
      <c r="R53" s="107" t="s">
        <v>16</v>
      </c>
      <c r="S53" s="107" t="s">
        <v>17</v>
      </c>
      <c r="T53" s="107" t="s">
        <v>18</v>
      </c>
      <c r="U53" s="107" t="n">
        <v>0.8</v>
      </c>
      <c r="V53" s="108" t="s">
        <v>18</v>
      </c>
      <c r="W53" s="108" t="n">
        <v>0.7</v>
      </c>
      <c r="X53" s="47"/>
      <c r="Y53" s="109" t="n">
        <f aca="false">((Y25*$C$68)+(Y32*$C$69)+(Y39*$C$70)+(Y46*$C$71))/(($Y$56-Y62)*E62)</f>
        <v>0</v>
      </c>
      <c r="Z53" s="109" t="n">
        <f aca="false">((Z25*$C$68)+(Z32*$C$69)+(Z39*$C$70)+(Z46*$C$71))/(($Z$56-Z62)*E62)</f>
        <v>0.319524128686327</v>
      </c>
      <c r="AA53" s="109" t="n">
        <f aca="false">((AA25*$C$68)+(AA32*$C$69)+(AA39*$C$70)+(AA46*$C$71))/(($AA$56-AA62)*E62)</f>
        <v>0.0523519376066293</v>
      </c>
      <c r="AB53" s="109" t="n">
        <f aca="false">((AB25*$C$68)+(AB32*$C$69)+(AB39*$C$70)+(AB46*$C$71))/(($AB$56-AB62)*E62)</f>
        <v>0.0170556694527677</v>
      </c>
      <c r="AC53" s="109" t="n">
        <f aca="false">((AC25*$C$68)+(AC32*$C$69)+(AC39*$C$70)+(AC46*$C$71))/(($AC$56-AC62)*E62)</f>
        <v>0</v>
      </c>
      <c r="AD53" s="109" t="n">
        <f aca="false">((AD25*$C$68)+(AD32*$C$69)+(AD39*$C$70)+(AD46*$C$71))/(($AD$56-AD62)*E62)</f>
        <v>0.136908359736778</v>
      </c>
      <c r="AE53" s="109" t="n">
        <f aca="false">((AE25*$C$68)+(AE32*$C$69)+(AE39*$C$70)+(AE46*$C$71))/(($AE$56-AE62)*E62)</f>
        <v>0.164566577301162</v>
      </c>
      <c r="AF53" s="109" t="e">
        <f aca="false">((AF25*$C$68)+(AF32*$C$69)+(AF39*$C$70)+(AF46*$C$71))/(($AF$56-AF62)*E62)</f>
        <v>#DIV/0!</v>
      </c>
      <c r="AG53" s="109" t="e">
        <f aca="false">((AG25*$C$68)+(AG32*$C$69)+(AG39*$C$70)+(AG46*$C$71))/(($AG$56-AG62)*E62)</f>
        <v>#DIV/0!</v>
      </c>
      <c r="AH53" s="109" t="e">
        <f aca="false">((AH25*$C$68)+(AH32*$C$69)+(AH39*$C$70)+(AH46*$C$71))/(($AH$56-AH62)*E62)</f>
        <v>#DIV/0!</v>
      </c>
      <c r="AI53" s="109" t="e">
        <f aca="false">((AI25*$C$68)+(AI32*$C$69)+(AI39*$C$70)+(AI46*$C$71))/(($AI$56-AI62)*E62)</f>
        <v>#DIV/0!</v>
      </c>
      <c r="AJ53" s="109" t="e">
        <f aca="false">((AJ25*$C$68)+(AJ32*$C$69)+(AJ39*$C$70)+(AJ46*$C$71))/(($AJ$56-AJ62)*E62)</f>
        <v>#DIV/0!</v>
      </c>
      <c r="AK53" s="109" t="e">
        <f aca="false">((AK25*$C$68)+(AK32*$C$69)+(AK39*$C$70)+(AK46*$C$71))/(($AK$56-AK62)*E62)</f>
        <v>#DIV/0!</v>
      </c>
      <c r="AL53" s="109" t="e">
        <f aca="false">((AL25*$C$68)+(AL32*$C$69)+(AL39*$C$70)+(AL46*$C$71))/(($AL$56-AL62)*E62)</f>
        <v>#DIV/0!</v>
      </c>
      <c r="AM53" s="109" t="e">
        <f aca="false">((AM25*$C$68)+(AM32*$C$69)+(AM39*$C$70)+(AM46*$C$71))/(($AM$56-AM62)*E62)</f>
        <v>#DIV/0!</v>
      </c>
      <c r="AN53" s="109" t="e">
        <f aca="false">((AN25*$C$68)+(AN32*$C$69)+(AN39*$C$70)+(AN46*$C$71))/(($AN$56-AN62)*E62)</f>
        <v>#DIV/0!</v>
      </c>
      <c r="AO53" s="109" t="e">
        <f aca="false">((AO25*$C$68)+(AO32*$C$69)+(AO39*$C$70)+(AO46*$C$71))/(($AO$56-AO62)*E62)</f>
        <v>#DIV/0!</v>
      </c>
      <c r="AP53" s="109" t="e">
        <f aca="false">((AP25*$C$68)+(AP32*$C$69)+(AP39*$C$70)+(AP46*$C$71))/(($AP$56-AP62)*E62)</f>
        <v>#DIV/0!</v>
      </c>
      <c r="AQ53" s="109" t="e">
        <f aca="false">((AQ25*$C$68)+(AQ32*$C$69)+(AQ39*$C$70)+(AQ46*$C$71))/(($AQ$56-AQ62)*E62)</f>
        <v>#DIV/0!</v>
      </c>
      <c r="AR53" s="109" t="e">
        <f aca="false">((AR25*$C$68)+(AR32*$C$69)+(AR39*$C$70)+(AR46*$C$71))/(($AR$56-AR62)*E62)</f>
        <v>#DIV/0!</v>
      </c>
      <c r="AS53" s="109" t="e">
        <f aca="false">((AS25*$C$68)+(AS32*$C$69)+(AS39*$C$70)+(AS46*$C$71))/(($AS$56-AS62)*E62)</f>
        <v>#DIV/0!</v>
      </c>
      <c r="AT53" s="109" t="e">
        <f aca="false">((AT25*$C$68)+(AT32*$C$69)+(AT39*$C$70)+(AT46*$C$71))/(($AT$56-AT62)*E62)</f>
        <v>#DIV/0!</v>
      </c>
      <c r="AU53" s="109" t="e">
        <f aca="false">((AU25*$C$68)+(AU32*$C$69)+(AU39*$C$70)+(AU46*$C$71))/(($AU$56-AU62)*E62)</f>
        <v>#DIV/0!</v>
      </c>
      <c r="AV53" s="109" t="e">
        <f aca="false">((AV25*$C$68)+(AV32*$C$69)+(AV39*$C$70)+(AV46*$C$71))/(($AV$56-AV62)*E62)</f>
        <v>#DIV/0!</v>
      </c>
      <c r="AW53" s="109" t="e">
        <f aca="false">((AW25*$C$68)+(AW32*$C$69)+(AW39*$C$70)+(AW46*$C$71))/(($AW$56-AW62)*E62)</f>
        <v>#DIV/0!</v>
      </c>
      <c r="AX53" s="109" t="e">
        <f aca="false">((AX25*$C$68)+(AX32*$C$69)+(AX39*$C$70)+(AX46*$C$71))/(($AX$56-AX62)*E62)</f>
        <v>#DIV/0!</v>
      </c>
      <c r="AY53" s="109" t="e">
        <f aca="false">((AY25*$C$68)+(AY32*$C$69)+(AY39*$C$70)+(AY46*$C$71))/(($AY$56-AY62)*E62)</f>
        <v>#DIV/0!</v>
      </c>
      <c r="AZ53" s="109" t="e">
        <f aca="false">((AZ25*$C$68)+(AZ32*$C$69)+(AZ39*$C$70)+(AZ46*$C$71))/(($AZ$56-AZ62)*E62)</f>
        <v>#DIV/0!</v>
      </c>
      <c r="BA53" s="109" t="e">
        <f aca="false">((BA25*$C$68)+(BA32*$C$69)+(BA39*$C$70)+(BA46*$C$71))/(($BA$56-BA62)*E62)</f>
        <v>#DIV/0!</v>
      </c>
      <c r="BB53" s="109" t="e">
        <f aca="false">((BB25*$C$68)+(BB32*$C$69)+(BB39*$C$70)+(BB46*$C$71))/(($BB$56-BB62)*E62)</f>
        <v>#DIV/0!</v>
      </c>
      <c r="BC53" s="109" t="e">
        <f aca="false">((BC25*$C$68)+(BC32*$C$69)+(BC39*$C$70)+(BC46*$C$71))/(($BC$56-BC62)*E62)</f>
        <v>#DIV/0!</v>
      </c>
      <c r="BD53" s="109" t="e">
        <f aca="false">((BD25*$C$68)+(BD32*$C$69)+(BD39*$C$70)+(BD46*$C$71))/(($BD$56-BD62)*E62)</f>
        <v>#DIV/0!</v>
      </c>
      <c r="BE53" s="109" t="e">
        <f aca="false">((BE25*$C$68)+(BE32*$C$69)+(BE39*$C$70)+(BE46*$C$71))/(($BE$56-BE62)*E62)</f>
        <v>#DIV/0!</v>
      </c>
      <c r="BF53" s="109" t="e">
        <f aca="false">((BF25*$C$68)+(BF32*$C$69)+(BF39*$C$70)+(BF46*$C$71))/(($BF$56-BF62)*E62)</f>
        <v>#DIV/0!</v>
      </c>
      <c r="BG53" s="109" t="e">
        <f aca="false">((BG25*$C$68)+(BG32*$C$69)+(BG39*$C$70)+(BG46*$C$71))/(($BG$56-BG62)*E62)</f>
        <v>#DIV/0!</v>
      </c>
      <c r="BH53" s="109" t="e">
        <f aca="false">((BH25*$C$68)+(BH32*$C$69)+(BH39*$C$70)+(BH46*$C$71))/(($BH$56-BH62)*E62)</f>
        <v>#DIV/0!</v>
      </c>
    </row>
    <row r="54" customFormat="false" ht="21.6" hidden="false" customHeight="true" outlineLevel="0" collapsed="false">
      <c r="A54" s="36"/>
      <c r="B54" s="80"/>
      <c r="C54" s="100"/>
      <c r="D54" s="66" t="s">
        <v>47</v>
      </c>
      <c r="E54" s="101" t="s">
        <v>15</v>
      </c>
      <c r="F54" s="102" t="n">
        <v>1</v>
      </c>
      <c r="G54" s="103" t="n">
        <v>0.9</v>
      </c>
      <c r="H54" s="104" t="s">
        <v>16</v>
      </c>
      <c r="I54" s="103" t="s">
        <v>17</v>
      </c>
      <c r="J54" s="104" t="s">
        <v>18</v>
      </c>
      <c r="K54" s="103" t="n">
        <v>1</v>
      </c>
      <c r="L54" s="105" t="n">
        <v>0.8</v>
      </c>
      <c r="M54" s="106" t="s">
        <v>16</v>
      </c>
      <c r="N54" s="106" t="s">
        <v>17</v>
      </c>
      <c r="O54" s="106" t="s">
        <v>18</v>
      </c>
      <c r="P54" s="106" t="n">
        <v>0.9</v>
      </c>
      <c r="Q54" s="107" t="n">
        <v>0.7</v>
      </c>
      <c r="R54" s="107" t="s">
        <v>16</v>
      </c>
      <c r="S54" s="107" t="s">
        <v>17</v>
      </c>
      <c r="T54" s="107" t="s">
        <v>18</v>
      </c>
      <c r="U54" s="107" t="n">
        <v>0.8</v>
      </c>
      <c r="V54" s="108" t="s">
        <v>18</v>
      </c>
      <c r="W54" s="108" t="n">
        <v>0.7</v>
      </c>
      <c r="X54" s="110"/>
      <c r="Y54" s="109" t="n">
        <f aca="false">((Y26*$C$68)+(Y33*$C$69)+(Y40*$C$70)+(Y47*$C$71))/(($Y$56-Y63)*E63)</f>
        <v>0</v>
      </c>
      <c r="Z54" s="109" t="n">
        <f aca="false">((Z26*$C$68)+(Z33*$C$69)+(Z40*$C$70)+(Z47*$C$71))/((Z56-Z63)*$E$63)</f>
        <v>0</v>
      </c>
      <c r="AA54" s="109" t="n">
        <f aca="false">((AA26*$C$68)+(AA33*$C$69)+(AA40*$C$70)+(AA47*$C$71))/((AA56-AA63)*$E$63)</f>
        <v>0.0265990042129452</v>
      </c>
      <c r="AB54" s="109" t="n">
        <f aca="false">((AB26*$C$68)+(AB33*$C$69)+(AB40*$C$70)+(AB47*$C$71))/((AB56-AB63)*$E$63)</f>
        <v>0.0350033512064343</v>
      </c>
      <c r="AC54" s="109" t="n">
        <f aca="false">((AC26*$C$68)+(AC33*$C$69)+(AC40*$C$70)+(AC47*$C$71))/((AC56-AC63)*$E$63)</f>
        <v>0</v>
      </c>
      <c r="AD54" s="109" t="n">
        <f aca="false">((AD26*$C$68)+(AD33*$C$69)+(AD40*$C$70)+(AD47*$C$71))/((AD56-AD63)*$E$63)</f>
        <v>0</v>
      </c>
      <c r="AE54" s="109" t="n">
        <f aca="false">((AE26*$C$68)+(AE33*$C$69)+(AE40*$C$70)+(AE47*$C$71))/((AE56-AE63)*$E$63)</f>
        <v>0</v>
      </c>
      <c r="AF54" s="109" t="e">
        <f aca="false">((AF26*$C$68)+(AF33*$C$69)+(AF40*$C$70)+(AF47*$C$71))/((AF56-AF63)*$E$63)</f>
        <v>#DIV/0!</v>
      </c>
      <c r="AG54" s="109" t="e">
        <f aca="false">((AG26*$C$68)+(AG33*$C$69)+(AG40*$C$70)+(AG47*$C$71))/((AG56-AG63)*$E$63)</f>
        <v>#DIV/0!</v>
      </c>
      <c r="AH54" s="109" t="e">
        <f aca="false">((AH26*$C$68)+(AH33*$C$69)+(AH40*$C$70)+(AH47*$C$71))/((AH56-AH63)*$E$63)</f>
        <v>#DIV/0!</v>
      </c>
      <c r="AI54" s="109" t="e">
        <f aca="false">((AI26*$C$68)+(AI33*$C$69)+(AI40*$C$70)+(AI47*$C$71))/((AI56-AI63)*$E$63)</f>
        <v>#DIV/0!</v>
      </c>
      <c r="AJ54" s="109" t="e">
        <f aca="false">((AJ26*$C$68)+(AJ33*$C$69)+(AJ40*$C$70)+(AJ47*$C$71))/((AJ56-AJ63)*$E$63)</f>
        <v>#DIV/0!</v>
      </c>
      <c r="AK54" s="109" t="e">
        <f aca="false">((AK26*$C$68)+(AK33*$C$69)+(AK40*$C$70)+(AK47*$C$71))/((AK56-AK63)*$E$63)</f>
        <v>#DIV/0!</v>
      </c>
      <c r="AL54" s="109" t="e">
        <f aca="false">((AL26*$C$68)+(AL33*$C$69)+(AL40*$C$70)+(AL47*$C$71))/((AL56-AL63)*$E$63)</f>
        <v>#DIV/0!</v>
      </c>
      <c r="AM54" s="109" t="e">
        <f aca="false">((AM26*$C$68)+(AM33*$C$69)+(AM40*$C$70)+(AM47*$C$71))/((AM56-AM63)*$E$63)</f>
        <v>#DIV/0!</v>
      </c>
      <c r="AN54" s="109" t="e">
        <f aca="false">((AN26*$C$68)+(AN33*$C$69)+(AN40*$C$70)+(AN47*$C$71))/((AN56-AN63)*$E$63)</f>
        <v>#DIV/0!</v>
      </c>
      <c r="AO54" s="109" t="e">
        <f aca="false">((AO26*$C$68)+(AO33*$C$69)+(AO40*$C$70)+(AO47*$C$71))/((AO56-AO63)*$E$63)</f>
        <v>#DIV/0!</v>
      </c>
      <c r="AP54" s="109" t="e">
        <f aca="false">((AP26*$C$68)+(AP33*$C$69)+(AP40*$C$70)+(AP47*$C$71))/((AP56-AP63)*$E$63)</f>
        <v>#DIV/0!</v>
      </c>
      <c r="AQ54" s="109" t="e">
        <f aca="false">((AQ26*$C$68)+(AQ33*$C$69)+(AQ40*$C$70)+(AQ47*$C$71))/((AQ56-AQ63)*$E$63)</f>
        <v>#DIV/0!</v>
      </c>
      <c r="AR54" s="109" t="e">
        <f aca="false">((AR26*$C$68)+(AR33*$C$69)+(AR40*$C$70)+(AR47*$C$71))/((AR56-AR63)*$E$63)</f>
        <v>#DIV/0!</v>
      </c>
      <c r="AS54" s="109" t="e">
        <f aca="false">((AS26*$C$68)+(AS33*$C$69)+(AS40*$C$70)+(AS47*$C$71))/((AS56-AS63)*$E$63)</f>
        <v>#DIV/0!</v>
      </c>
      <c r="AT54" s="109" t="e">
        <f aca="false">((AT26*$C$68)+(AT33*$C$69)+(AT40*$C$70)+(AT47*$C$71))/((AT56-AT63)*$E$63)</f>
        <v>#DIV/0!</v>
      </c>
      <c r="AU54" s="109" t="e">
        <f aca="false">((AU26*$C$68)+(AU33*$C$69)+(AU40*$C$70)+(AU47*$C$71))/((AU56-AU63)*$E$63)</f>
        <v>#DIV/0!</v>
      </c>
      <c r="AV54" s="109" t="e">
        <f aca="false">((AV26*$C$68)+(AV33*$C$69)+(AV40*$C$70)+(AV47*$C$71))/((AV56-AV63)*$E$63)</f>
        <v>#DIV/0!</v>
      </c>
      <c r="AW54" s="109" t="e">
        <f aca="false">((AW26*$C$68)+(AW33*$C$69)+(AW40*$C$70)+(AW47*$C$71))/((AW56-AW63)*$E$63)</f>
        <v>#DIV/0!</v>
      </c>
      <c r="AX54" s="109" t="e">
        <f aca="false">((AX26*$C$68)+(AX33*$C$69)+(AX40*$C$70)+(AX47*$C$71))/((AX56-AX63)*$E$63)</f>
        <v>#DIV/0!</v>
      </c>
      <c r="AY54" s="109" t="e">
        <f aca="false">((AY26*$C$68)+(AY33*$C$69)+(AY40*$C$70)+(AY47*$C$71))/((AY56-AY63)*$E$63)</f>
        <v>#DIV/0!</v>
      </c>
      <c r="AZ54" s="109" t="e">
        <f aca="false">((AZ26*$C$68)+(AZ33*$C$69)+(AZ40*$C$70)+(AZ47*$C$71))/((AZ56-AZ63)*$E$63)</f>
        <v>#DIV/0!</v>
      </c>
      <c r="BA54" s="109" t="e">
        <f aca="false">((BA26*$C$68)+(BA33*$C$69)+(BA40*$C$70)+(BA47*$C$71))/((BA56-BA63)*$E$63)</f>
        <v>#DIV/0!</v>
      </c>
      <c r="BB54" s="109" t="e">
        <f aca="false">((BB26*$C$68)+(BB33*$C$69)+(BB40*$C$70)+(BB47*$C$71))/((BB56-BB63)*$E$63)</f>
        <v>#DIV/0!</v>
      </c>
      <c r="BC54" s="109" t="e">
        <f aca="false">((BC26*$C$68)+(BC33*$C$69)+(BC40*$C$70)+(BC47*$C$71))/((BC56-BC63)*$E$63)</f>
        <v>#DIV/0!</v>
      </c>
      <c r="BD54" s="109" t="e">
        <f aca="false">((BD26*$C$68)+(BD33*$C$69)+(BD40*$C$70)+(BD47*$C$71))/((BD56-BD63)*$E$63)</f>
        <v>#DIV/0!</v>
      </c>
      <c r="BE54" s="109" t="e">
        <f aca="false">((BE26*$C$68)+(BE33*$C$69)+(BE40*$C$70)+(BE47*$C$71))/((BE56-BE63)*$E$63)</f>
        <v>#DIV/0!</v>
      </c>
      <c r="BF54" s="109" t="e">
        <f aca="false">((BF26*$C$68)+(BF33*$C$69)+(BF40*$C$70)+(BF47*$C$71))/((BF56-BF63)*$E$63)</f>
        <v>#DIV/0!</v>
      </c>
      <c r="BG54" s="109" t="e">
        <f aca="false">((BG26*$C$68)+(BG33*$C$69)+(BG40*$C$70)+(BG47*$C$71))/((BG56-BG63)*$E$63)</f>
        <v>#DIV/0!</v>
      </c>
      <c r="BH54" s="109" t="e">
        <f aca="false">((BH26*$C$68)+(BH33*$C$69)+(BH40*$C$70)+(BH47*$C$71))/((BH56-BH63)*$E$63)</f>
        <v>#DIV/0!</v>
      </c>
    </row>
    <row r="55" s="118" customFormat="true" ht="7.15" hidden="false" customHeight="true" outlineLevel="0" collapsed="false">
      <c r="A55" s="111"/>
      <c r="B55" s="112"/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5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7"/>
      <c r="AMD55" s="119"/>
      <c r="AME55" s="119"/>
      <c r="AMF55" s="119"/>
      <c r="AMG55" s="119"/>
      <c r="AMH55" s="119"/>
      <c r="AMI55" s="119"/>
      <c r="AMJ55" s="119"/>
    </row>
    <row r="56" customFormat="false" ht="21" hidden="false" customHeight="true" outlineLevel="0" collapsed="false">
      <c r="A56" s="120"/>
      <c r="B56" s="120"/>
      <c r="C56" s="121" t="s">
        <v>61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2"/>
      <c r="Y56" s="123" t="n">
        <v>20</v>
      </c>
      <c r="Z56" s="123" t="n">
        <v>20</v>
      </c>
      <c r="AA56" s="123" t="n">
        <v>22</v>
      </c>
      <c r="AB56" s="123" t="n">
        <v>17</v>
      </c>
      <c r="AC56" s="123" t="n">
        <v>22</v>
      </c>
      <c r="AD56" s="123" t="n">
        <v>22</v>
      </c>
      <c r="AE56" s="123" t="n">
        <v>22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</row>
    <row r="57" customFormat="false" ht="16.15" hidden="false" customHeight="true" outlineLevel="0" collapsed="false">
      <c r="A57" s="124" t="s">
        <v>62</v>
      </c>
      <c r="B57" s="124"/>
      <c r="C57" s="125" t="s">
        <v>63</v>
      </c>
      <c r="D57" s="126" t="s">
        <v>64</v>
      </c>
      <c r="E57" s="127" t="s">
        <v>65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8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</row>
    <row r="58" customFormat="false" ht="16.15" hidden="false" customHeight="true" outlineLevel="0" collapsed="false">
      <c r="A58" s="124"/>
      <c r="B58" s="124"/>
      <c r="C58" s="125"/>
      <c r="D58" s="130" t="s">
        <v>66</v>
      </c>
      <c r="E58" s="131" t="n">
        <v>373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22"/>
      <c r="Y58" s="123" t="n">
        <v>8.5</v>
      </c>
      <c r="Z58" s="123" t="n">
        <v>0.85</v>
      </c>
      <c r="AA58" s="123" t="n">
        <v>8.4</v>
      </c>
      <c r="AB58" s="123" t="n">
        <v>3.25</v>
      </c>
      <c r="AC58" s="123" t="n">
        <v>0</v>
      </c>
      <c r="AD58" s="123" t="n">
        <v>1</v>
      </c>
      <c r="AE58" s="123" t="n">
        <v>5.65</v>
      </c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</row>
    <row r="59" customFormat="false" ht="16.15" hidden="false" customHeight="true" outlineLevel="0" collapsed="false">
      <c r="A59" s="124"/>
      <c r="B59" s="124"/>
      <c r="C59" s="125"/>
      <c r="D59" s="130" t="s">
        <v>67</v>
      </c>
      <c r="E59" s="131" t="n">
        <v>373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22"/>
      <c r="Y59" s="123" t="n">
        <v>0</v>
      </c>
      <c r="Z59" s="123" t="n">
        <v>0.55</v>
      </c>
      <c r="AA59" s="123" t="n">
        <v>5.6</v>
      </c>
      <c r="AB59" s="123" t="n">
        <v>5.6</v>
      </c>
      <c r="AC59" s="123" t="n">
        <v>0</v>
      </c>
      <c r="AD59" s="123" t="n">
        <v>0.06</v>
      </c>
      <c r="AE59" s="123" t="n">
        <v>4.63</v>
      </c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</row>
    <row r="60" customFormat="false" ht="16.15" hidden="false" customHeight="true" outlineLevel="0" collapsed="false">
      <c r="A60" s="124"/>
      <c r="B60" s="124"/>
      <c r="C60" s="125"/>
      <c r="D60" s="130" t="s">
        <v>68</v>
      </c>
      <c r="E60" s="131" t="n">
        <v>254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22"/>
      <c r="Y60" s="123" t="n">
        <v>3.3</v>
      </c>
      <c r="Z60" s="123" t="n">
        <v>1.3</v>
      </c>
      <c r="AA60" s="123" t="n">
        <v>5.8</v>
      </c>
      <c r="AB60" s="123" t="n">
        <v>3.25</v>
      </c>
      <c r="AC60" s="123" t="n">
        <v>0.16</v>
      </c>
      <c r="AD60" s="123" t="n">
        <v>2</v>
      </c>
      <c r="AE60" s="123" t="n">
        <v>14.52</v>
      </c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</row>
    <row r="61" customFormat="false" ht="16.15" hidden="false" customHeight="true" outlineLevel="0" collapsed="false">
      <c r="A61" s="124"/>
      <c r="B61" s="124"/>
      <c r="C61" s="125"/>
      <c r="D61" s="130" t="s">
        <v>45</v>
      </c>
      <c r="E61" s="131" t="n">
        <v>373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22"/>
      <c r="Y61" s="123" t="n">
        <v>0</v>
      </c>
      <c r="Z61" s="123" t="n">
        <v>16</v>
      </c>
      <c r="AA61" s="123" t="n">
        <v>1</v>
      </c>
      <c r="AB61" s="123" t="n">
        <v>0</v>
      </c>
      <c r="AC61" s="123" t="n">
        <v>0</v>
      </c>
      <c r="AD61" s="123" t="n">
        <v>0</v>
      </c>
      <c r="AE61" s="123" t="n">
        <v>20</v>
      </c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</row>
    <row r="62" customFormat="false" ht="18" hidden="false" customHeight="true" outlineLevel="0" collapsed="false">
      <c r="A62" s="124"/>
      <c r="B62" s="124"/>
      <c r="C62" s="125"/>
      <c r="D62" s="130" t="s">
        <v>52</v>
      </c>
      <c r="E62" s="131" t="n">
        <v>373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22"/>
      <c r="Y62" s="123" t="n">
        <v>0</v>
      </c>
      <c r="Z62" s="123" t="n">
        <v>12</v>
      </c>
      <c r="AA62" s="123"/>
      <c r="AB62" s="123"/>
      <c r="AC62" s="123" t="n">
        <v>0</v>
      </c>
      <c r="AD62" s="123" t="n">
        <v>0</v>
      </c>
      <c r="AE62" s="123" t="n">
        <v>16</v>
      </c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</row>
    <row r="63" customFormat="false" ht="18" hidden="false" customHeight="true" outlineLevel="0" collapsed="false">
      <c r="A63" s="124"/>
      <c r="B63" s="124"/>
      <c r="C63" s="125"/>
      <c r="D63" s="130" t="s">
        <v>47</v>
      </c>
      <c r="E63" s="131" t="n">
        <v>373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22"/>
      <c r="Y63" s="123" t="n">
        <v>0</v>
      </c>
      <c r="Z63" s="123" t="n">
        <v>16</v>
      </c>
      <c r="AA63" s="123" t="n">
        <v>1</v>
      </c>
      <c r="AB63" s="123" t="n">
        <v>1</v>
      </c>
      <c r="AC63" s="123" t="n">
        <v>0</v>
      </c>
      <c r="AD63" s="123" t="n">
        <v>0</v>
      </c>
      <c r="AE63" s="123" t="n">
        <v>0</v>
      </c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</row>
    <row r="64" customFormat="false" ht="12.75" hidden="false" customHeight="true" outlineLevel="0" collapsed="false">
      <c r="E64" s="4"/>
      <c r="F64" s="4"/>
    </row>
    <row r="65" customFormat="false" ht="12.75" hidden="false" customHeight="true" outlineLevel="0" collapsed="false">
      <c r="E65" s="4"/>
      <c r="F65" s="4"/>
    </row>
    <row r="66" customFormat="false" ht="25.9" hidden="false" customHeight="true" outlineLevel="0" collapsed="false">
      <c r="A66" s="132" t="s">
        <v>69</v>
      </c>
      <c r="B66" s="132"/>
      <c r="C66" s="132"/>
      <c r="D66" s="1" t="s">
        <v>70</v>
      </c>
      <c r="E66" s="4"/>
      <c r="F66" s="4"/>
    </row>
    <row r="67" customFormat="false" ht="28.15" hidden="false" customHeight="true" outlineLevel="0" collapsed="false">
      <c r="A67" s="133" t="s">
        <v>71</v>
      </c>
      <c r="B67" s="133"/>
      <c r="C67" s="134" t="s">
        <v>72</v>
      </c>
      <c r="E67" s="4"/>
      <c r="F67" s="4"/>
    </row>
    <row r="68" s="137" customFormat="true" ht="27.6" hidden="false" customHeight="true" outlineLevel="0" collapsed="false">
      <c r="A68" s="135" t="s">
        <v>73</v>
      </c>
      <c r="B68" s="135"/>
      <c r="C68" s="136" t="n">
        <v>5.13</v>
      </c>
      <c r="E68" s="138"/>
      <c r="F68" s="138"/>
      <c r="G68" s="139"/>
      <c r="H68" s="139"/>
      <c r="I68" s="139"/>
      <c r="J68" s="139"/>
      <c r="K68" s="139"/>
      <c r="AMD68" s="140"/>
      <c r="AME68" s="140"/>
      <c r="AMF68" s="140"/>
      <c r="AMG68" s="140"/>
      <c r="AMH68" s="140"/>
      <c r="AMI68" s="140"/>
      <c r="AMJ68" s="140"/>
    </row>
    <row r="69" s="137" customFormat="true" ht="27.6" hidden="false" customHeight="true" outlineLevel="0" collapsed="false">
      <c r="A69" s="135" t="s">
        <v>74</v>
      </c>
      <c r="B69" s="135"/>
      <c r="C69" s="136" t="n">
        <v>5.35</v>
      </c>
      <c r="E69" s="138"/>
      <c r="F69" s="138"/>
      <c r="G69" s="139"/>
      <c r="H69" s="139"/>
      <c r="I69" s="139"/>
      <c r="J69" s="139"/>
      <c r="K69" s="139"/>
      <c r="AMD69" s="140"/>
      <c r="AME69" s="140"/>
      <c r="AMF69" s="140"/>
      <c r="AMG69" s="140"/>
      <c r="AMH69" s="140"/>
      <c r="AMI69" s="140"/>
      <c r="AMJ69" s="140"/>
    </row>
    <row r="70" s="137" customFormat="true" ht="27.6" hidden="false" customHeight="true" outlineLevel="0" collapsed="false">
      <c r="A70" s="135" t="s">
        <v>75</v>
      </c>
      <c r="B70" s="135"/>
      <c r="C70" s="136" t="n">
        <v>0.35</v>
      </c>
      <c r="E70" s="138"/>
      <c r="F70" s="138"/>
      <c r="G70" s="139"/>
      <c r="H70" s="139"/>
      <c r="I70" s="139"/>
      <c r="J70" s="139"/>
      <c r="K70" s="139"/>
      <c r="AMD70" s="140"/>
      <c r="AME70" s="140"/>
      <c r="AMF70" s="140"/>
      <c r="AMG70" s="140"/>
      <c r="AMH70" s="140"/>
      <c r="AMI70" s="140"/>
      <c r="AMJ70" s="140"/>
    </row>
    <row r="71" customFormat="false" ht="77.75" hidden="false" customHeight="true" outlineLevel="0" collapsed="false">
      <c r="A71" s="135" t="s">
        <v>76</v>
      </c>
      <c r="B71" s="135"/>
      <c r="C71" s="136" t="n">
        <v>1.6</v>
      </c>
      <c r="E71" s="4"/>
      <c r="F71" s="4"/>
    </row>
    <row r="72" customFormat="false" ht="12.75" hidden="false" customHeight="true" outlineLevel="0" collapsed="false">
      <c r="E72" s="4"/>
      <c r="F72" s="4"/>
    </row>
    <row r="73" customFormat="false" ht="12.75" hidden="false" customHeight="true" outlineLevel="0" collapsed="false">
      <c r="E73" s="4"/>
      <c r="F73" s="4"/>
    </row>
    <row r="74" customFormat="false" ht="12.75" hidden="false" customHeight="true" outlineLevel="0" collapsed="false">
      <c r="E74" s="4"/>
      <c r="F74" s="4"/>
    </row>
    <row r="75" customFormat="false" ht="12.75" hidden="false" customHeight="true" outlineLevel="0" collapsed="false">
      <c r="E75" s="4"/>
      <c r="F75" s="4"/>
    </row>
    <row r="76" customFormat="false" ht="12.75" hidden="false" customHeight="true" outlineLevel="0" collapsed="false">
      <c r="E76" s="4"/>
      <c r="F76" s="4"/>
    </row>
    <row r="77" customFormat="false" ht="12.75" hidden="false" customHeight="true" outlineLevel="0" collapsed="false">
      <c r="E77" s="4"/>
      <c r="F77" s="4"/>
    </row>
    <row r="78" customFormat="false" ht="12.75" hidden="false" customHeight="true" outlineLevel="0" collapsed="false">
      <c r="E78" s="4"/>
      <c r="F78" s="4"/>
    </row>
    <row r="79" customFormat="false" ht="12.75" hidden="false" customHeight="true" outlineLevel="0" collapsed="false">
      <c r="E79" s="4"/>
      <c r="F79" s="4"/>
    </row>
    <row r="80" customFormat="false" ht="12.75" hidden="false" customHeight="true" outlineLevel="0" collapsed="false">
      <c r="E80" s="4"/>
      <c r="F80" s="4"/>
    </row>
    <row r="81" customFormat="false" ht="12.75" hidden="false" customHeight="true" outlineLevel="0" collapsed="false">
      <c r="E81" s="4"/>
      <c r="F81" s="4"/>
    </row>
    <row r="82" customFormat="false" ht="12.75" hidden="false" customHeight="true" outlineLevel="0" collapsed="false">
      <c r="E82" s="4"/>
      <c r="F82" s="4"/>
    </row>
    <row r="83" customFormat="false" ht="12.75" hidden="false" customHeight="true" outlineLevel="0" collapsed="false">
      <c r="E83" s="4"/>
      <c r="F83" s="4"/>
    </row>
    <row r="84" customFormat="false" ht="12.75" hidden="false" customHeight="true" outlineLevel="0" collapsed="false">
      <c r="E84" s="4"/>
      <c r="F84" s="4"/>
    </row>
    <row r="85" customFormat="false" ht="12.75" hidden="false" customHeight="true" outlineLevel="0" collapsed="false">
      <c r="E85" s="4"/>
      <c r="F85" s="4"/>
    </row>
    <row r="86" customFormat="false" ht="12.75" hidden="false" customHeight="true" outlineLevel="0" collapsed="false">
      <c r="E86" s="4"/>
      <c r="F86" s="4"/>
    </row>
    <row r="87" customFormat="false" ht="12.75" hidden="false" customHeight="true" outlineLevel="0" collapsed="false">
      <c r="E87" s="4"/>
      <c r="F87" s="4"/>
    </row>
    <row r="88" customFormat="false" ht="12.75" hidden="false" customHeight="true" outlineLevel="0" collapsed="false">
      <c r="E88" s="4"/>
      <c r="F88" s="4"/>
    </row>
    <row r="89" customFormat="false" ht="12.75" hidden="false" customHeight="true" outlineLevel="0" collapsed="false">
      <c r="E89" s="4"/>
      <c r="F89" s="4"/>
    </row>
    <row r="90" customFormat="false" ht="12.75" hidden="false" customHeight="true" outlineLevel="0" collapsed="false">
      <c r="E90" s="4"/>
      <c r="F90" s="4"/>
    </row>
    <row r="91" customFormat="false" ht="12.75" hidden="false" customHeight="true" outlineLevel="0" collapsed="false">
      <c r="E91" s="4"/>
      <c r="F91" s="4"/>
    </row>
    <row r="92" customFormat="false" ht="12.75" hidden="false" customHeight="true" outlineLevel="0" collapsed="false">
      <c r="E92" s="4"/>
      <c r="F92" s="4"/>
    </row>
    <row r="93" customFormat="false" ht="12.75" hidden="false" customHeight="true" outlineLevel="0" collapsed="false">
      <c r="E93" s="4"/>
      <c r="F93" s="4"/>
    </row>
    <row r="94" customFormat="false" ht="12.75" hidden="false" customHeight="true" outlineLevel="0" collapsed="false">
      <c r="E94" s="4"/>
      <c r="F94" s="4"/>
    </row>
    <row r="95" customFormat="false" ht="12.75" hidden="false" customHeight="true" outlineLevel="0" collapsed="false">
      <c r="E95" s="4"/>
      <c r="F95" s="4"/>
    </row>
    <row r="96" customFormat="false" ht="12.75" hidden="false" customHeight="true" outlineLevel="0" collapsed="false">
      <c r="E96" s="4"/>
      <c r="F96" s="4"/>
    </row>
    <row r="97" customFormat="false" ht="12.75" hidden="false" customHeight="true" outlineLevel="0" collapsed="false">
      <c r="E97" s="4"/>
      <c r="F97" s="4"/>
    </row>
    <row r="98" customFormat="false" ht="12.75" hidden="false" customHeight="true" outlineLevel="0" collapsed="false">
      <c r="E98" s="4"/>
      <c r="F98" s="4"/>
    </row>
    <row r="99" customFormat="false" ht="12.75" hidden="false" customHeight="true" outlineLevel="0" collapsed="false">
      <c r="E99" s="4"/>
      <c r="F99" s="4"/>
    </row>
    <row r="100" customFormat="false" ht="12.75" hidden="false" customHeight="true" outlineLevel="0" collapsed="false">
      <c r="E100" s="4"/>
      <c r="F100" s="4"/>
    </row>
    <row r="101" customFormat="false" ht="12.75" hidden="false" customHeight="true" outlineLevel="0" collapsed="false">
      <c r="E101" s="4"/>
      <c r="F101" s="4"/>
    </row>
    <row r="102" customFormat="false" ht="12.75" hidden="false" customHeight="true" outlineLevel="0" collapsed="false">
      <c r="E102" s="4"/>
      <c r="F102" s="4"/>
    </row>
    <row r="103" customFormat="false" ht="12.75" hidden="false" customHeight="true" outlineLevel="0" collapsed="false">
      <c r="E103" s="4"/>
      <c r="F103" s="4"/>
    </row>
    <row r="104" customFormat="false" ht="12.75" hidden="false" customHeight="true" outlineLevel="0" collapsed="false">
      <c r="E104" s="4"/>
      <c r="F104" s="4"/>
    </row>
    <row r="105" customFormat="false" ht="12.75" hidden="false" customHeight="true" outlineLevel="0" collapsed="false">
      <c r="E105" s="4"/>
      <c r="F105" s="4"/>
    </row>
    <row r="106" customFormat="false" ht="12.75" hidden="false" customHeight="true" outlineLevel="0" collapsed="false">
      <c r="E106" s="4"/>
      <c r="F106" s="4"/>
    </row>
    <row r="107" customFormat="false" ht="12.75" hidden="false" customHeight="true" outlineLevel="0" collapsed="false">
      <c r="E107" s="4"/>
      <c r="F107" s="4"/>
    </row>
    <row r="108" customFormat="false" ht="12.75" hidden="false" customHeight="true" outlineLevel="0" collapsed="false">
      <c r="E108" s="4"/>
      <c r="F108" s="4"/>
    </row>
    <row r="109" customFormat="false" ht="12.75" hidden="false" customHeight="true" outlineLevel="0" collapsed="false">
      <c r="E109" s="4"/>
      <c r="F109" s="4"/>
    </row>
    <row r="110" customFormat="false" ht="12.75" hidden="false" customHeight="true" outlineLevel="0" collapsed="false">
      <c r="E110" s="4"/>
      <c r="F110" s="4"/>
    </row>
    <row r="111" customFormat="false" ht="12.75" hidden="false" customHeight="true" outlineLevel="0" collapsed="false">
      <c r="E111" s="4"/>
      <c r="F111" s="4"/>
    </row>
    <row r="112" customFormat="false" ht="12.75" hidden="false" customHeight="true" outlineLevel="0" collapsed="false">
      <c r="E112" s="4"/>
      <c r="F112" s="4"/>
    </row>
    <row r="113" customFormat="false" ht="12.75" hidden="false" customHeight="true" outlineLevel="0" collapsed="false">
      <c r="E113" s="4"/>
      <c r="F113" s="4"/>
    </row>
    <row r="114" customFormat="false" ht="12.75" hidden="false" customHeight="true" outlineLevel="0" collapsed="false">
      <c r="E114" s="4"/>
      <c r="F114" s="4"/>
    </row>
    <row r="115" customFormat="false" ht="12.75" hidden="false" customHeight="true" outlineLevel="0" collapsed="false">
      <c r="E115" s="4"/>
      <c r="F115" s="4"/>
    </row>
    <row r="116" customFormat="false" ht="12.75" hidden="false" customHeight="true" outlineLevel="0" collapsed="false">
      <c r="E116" s="4"/>
      <c r="F116" s="4"/>
    </row>
    <row r="117" customFormat="false" ht="12.75" hidden="false" customHeight="true" outlineLevel="0" collapsed="false">
      <c r="E117" s="141"/>
      <c r="F117" s="141"/>
    </row>
    <row r="118" customFormat="false" ht="12.75" hidden="false" customHeight="true" outlineLevel="0" collapsed="false">
      <c r="E118" s="142"/>
      <c r="F118" s="141"/>
    </row>
    <row r="119" customFormat="false" ht="12.75" hidden="false" customHeight="true" outlineLevel="0" collapsed="false">
      <c r="E119" s="142"/>
      <c r="F119" s="141"/>
    </row>
    <row r="120" customFormat="false" ht="12.75" hidden="false" customHeight="true" outlineLevel="0" collapsed="false">
      <c r="E120" s="143"/>
      <c r="F120" s="141"/>
    </row>
    <row r="121" customFormat="false" ht="12.75" hidden="false" customHeight="true" outlineLevel="0" collapsed="false">
      <c r="E121" s="143"/>
      <c r="F121" s="141"/>
    </row>
    <row r="122" customFormat="false" ht="12.75" hidden="false" customHeight="true" outlineLevel="0" collapsed="false">
      <c r="E122" s="142"/>
      <c r="F122" s="141"/>
    </row>
    <row r="123" customFormat="false" ht="12.75" hidden="false" customHeight="true" outlineLevel="0" collapsed="false">
      <c r="E123" s="142"/>
      <c r="F123" s="142"/>
    </row>
    <row r="124" customFormat="false" ht="12.75" hidden="false" customHeight="true" outlineLevel="0" collapsed="false">
      <c r="E124" s="142"/>
      <c r="F124" s="142"/>
    </row>
    <row r="125" customFormat="false" ht="12.75" hidden="false" customHeight="true" outlineLevel="0" collapsed="false">
      <c r="E125" s="142"/>
      <c r="F125" s="143"/>
    </row>
    <row r="126" customFormat="false" ht="12.75" hidden="false" customHeight="true" outlineLevel="0" collapsed="false">
      <c r="E126" s="143"/>
      <c r="F126" s="143"/>
    </row>
    <row r="127" customFormat="false" ht="12.75" hidden="false" customHeight="true" outlineLevel="0" collapsed="false">
      <c r="E127" s="142"/>
      <c r="F127" s="142"/>
    </row>
    <row r="128" customFormat="false" ht="12.75" hidden="false" customHeight="true" outlineLevel="0" collapsed="false">
      <c r="E128" s="142"/>
      <c r="F128" s="142"/>
    </row>
    <row r="129" customFormat="false" ht="12.75" hidden="false" customHeight="true" outlineLevel="0" collapsed="false">
      <c r="E129" s="142"/>
      <c r="F129" s="142"/>
    </row>
    <row r="130" customFormat="false" ht="12.75" hidden="false" customHeight="true" outlineLevel="0" collapsed="false">
      <c r="E130" s="143"/>
      <c r="F130" s="142"/>
    </row>
    <row r="131" customFormat="false" ht="12.75" hidden="false" customHeight="true" outlineLevel="0" collapsed="false">
      <c r="E131" s="142"/>
      <c r="F131" s="143"/>
    </row>
    <row r="132" customFormat="false" ht="12.75" hidden="false" customHeight="true" outlineLevel="0" collapsed="false">
      <c r="E132" s="142"/>
      <c r="F132" s="142"/>
    </row>
    <row r="133" customFormat="false" ht="12.75" hidden="false" customHeight="true" outlineLevel="0" collapsed="false">
      <c r="E133" s="142"/>
      <c r="F133" s="142"/>
    </row>
    <row r="134" customFormat="false" ht="12.75" hidden="false" customHeight="true" outlineLevel="0" collapsed="false">
      <c r="E134" s="142"/>
      <c r="F134" s="142"/>
    </row>
    <row r="135" customFormat="false" ht="12.75" hidden="false" customHeight="true" outlineLevel="0" collapsed="false">
      <c r="E135" s="142"/>
      <c r="F135" s="143"/>
    </row>
    <row r="136" customFormat="false" ht="12.75" hidden="false" customHeight="true" outlineLevel="0" collapsed="false">
      <c r="E136" s="142"/>
      <c r="F136" s="142"/>
    </row>
    <row r="137" customFormat="false" ht="12.75" hidden="false" customHeight="true" outlineLevel="0" collapsed="false">
      <c r="E137" s="142"/>
      <c r="F137" s="142"/>
    </row>
    <row r="138" customFormat="false" ht="12.75" hidden="false" customHeight="true" outlineLevel="0" collapsed="false">
      <c r="E138" s="142"/>
      <c r="F138" s="142"/>
    </row>
    <row r="139" customFormat="false" ht="12.75" hidden="false" customHeight="true" outlineLevel="0" collapsed="false">
      <c r="F139" s="142"/>
    </row>
    <row r="140" customFormat="false" ht="12.75" hidden="false" customHeight="true" outlineLevel="0" collapsed="false">
      <c r="F140" s="142"/>
    </row>
    <row r="141" customFormat="false" ht="12.75" hidden="false" customHeight="true" outlineLevel="0" collapsed="false">
      <c r="F141" s="142"/>
    </row>
    <row r="142" customFormat="false" ht="12.75" hidden="false" customHeight="true" outlineLevel="0" collapsed="false">
      <c r="F142" s="144"/>
    </row>
    <row r="143" customFormat="false" ht="12.75" hidden="false" customHeight="true" outlineLevel="0" collapsed="false">
      <c r="F143" s="144"/>
    </row>
  </sheetData>
  <mergeCells count="52">
    <mergeCell ref="A2:BA3"/>
    <mergeCell ref="BB2:DA3"/>
    <mergeCell ref="A4:BA4"/>
    <mergeCell ref="BB4:DA4"/>
    <mergeCell ref="A5:D5"/>
    <mergeCell ref="E5:W5"/>
    <mergeCell ref="BB5:CP5"/>
    <mergeCell ref="E6:F6"/>
    <mergeCell ref="G6:K6"/>
    <mergeCell ref="L6:P6"/>
    <mergeCell ref="Q6:U6"/>
    <mergeCell ref="V6:W6"/>
    <mergeCell ref="B8:B14"/>
    <mergeCell ref="A9:A12"/>
    <mergeCell ref="A15:A17"/>
    <mergeCell ref="B15:B17"/>
    <mergeCell ref="C15:C17"/>
    <mergeCell ref="D15:D17"/>
    <mergeCell ref="E16:W16"/>
    <mergeCell ref="E17:W17"/>
    <mergeCell ref="B18:B32"/>
    <mergeCell ref="A20:A25"/>
    <mergeCell ref="C20:D20"/>
    <mergeCell ref="C21:C26"/>
    <mergeCell ref="A27:A32"/>
    <mergeCell ref="C27:D27"/>
    <mergeCell ref="C28:C33"/>
    <mergeCell ref="A34:A39"/>
    <mergeCell ref="B34:B53"/>
    <mergeCell ref="C34:D34"/>
    <mergeCell ref="C41:D41"/>
    <mergeCell ref="C42:C47"/>
    <mergeCell ref="A48:A53"/>
    <mergeCell ref="C48:D48"/>
    <mergeCell ref="C49:C54"/>
    <mergeCell ref="A56:B56"/>
    <mergeCell ref="C56:W56"/>
    <mergeCell ref="A57:B63"/>
    <mergeCell ref="C57:C63"/>
    <mergeCell ref="E57:W57"/>
    <mergeCell ref="E58:W58"/>
    <mergeCell ref="E59:W59"/>
    <mergeCell ref="E60:W60"/>
    <mergeCell ref="E61:W61"/>
    <mergeCell ref="E62:W62"/>
    <mergeCell ref="E63:W63"/>
    <mergeCell ref="A66:C66"/>
    <mergeCell ref="A67:B67"/>
    <mergeCell ref="A68:B68"/>
    <mergeCell ref="A69:B69"/>
    <mergeCell ref="A70:B70"/>
    <mergeCell ref="A71:B71"/>
  </mergeCells>
  <conditionalFormatting sqref="Y9:BH9">
    <cfRule type="cellIs" priority="2" operator="greaterThanOrEqual" aboveAverage="0" equalAverage="0" bottom="0" percent="0" rank="0" text="" dxfId="0">
      <formula>$F$9</formula>
    </cfRule>
    <cfRule type="cellIs" priority="3" operator="between" aboveAverage="0" equalAverage="0" bottom="0" percent="0" rank="0" text="" dxfId="1">
      <formula>$G$9</formula>
      <formula>$K$9</formula>
    </cfRule>
    <cfRule type="cellIs" priority="4" operator="between" aboveAverage="0" equalAverage="0" bottom="0" percent="0" rank="0" text="" dxfId="2">
      <formula>$L$9</formula>
      <formula>$P$9</formula>
    </cfRule>
    <cfRule type="cellIs" priority="5" operator="between" aboveAverage="0" equalAverage="0" bottom="0" percent="0" rank="0" text="" dxfId="3">
      <formula>$Q$9</formula>
      <formula>$U$9</formula>
    </cfRule>
    <cfRule type="cellIs" priority="6" operator="lessThan" aboveAverage="0" equalAverage="0" bottom="0" percent="0" rank="0" text="" dxfId="4">
      <formula>$W$9</formula>
    </cfRule>
  </conditionalFormatting>
  <conditionalFormatting sqref="Y8:BH8">
    <cfRule type="cellIs" priority="7" operator="between" aboveAverage="0" equalAverage="0" bottom="0" percent="0" rank="0" text="" dxfId="5">
      <formula>$Q$8</formula>
      <formula>$U$8</formula>
    </cfRule>
    <cfRule type="cellIs" priority="8" operator="lessThan" aboveAverage="0" equalAverage="0" bottom="0" percent="0" rank="0" text="" dxfId="6">
      <formula>$F$8</formula>
    </cfRule>
    <cfRule type="cellIs" priority="9" operator="between" aboveAverage="0" equalAverage="0" bottom="0" percent="0" rank="0" text="" dxfId="7">
      <formula>$G$8</formula>
      <formula>$K$8</formula>
    </cfRule>
    <cfRule type="cellIs" priority="10" operator="between" aboveAverage="0" equalAverage="0" bottom="0" percent="0" rank="0" text="" dxfId="8">
      <formula>$L$8</formula>
      <formula>$P$8</formula>
    </cfRule>
    <cfRule type="cellIs" priority="11" operator="greaterThanOrEqual" aboveAverage="0" equalAverage="0" bottom="0" percent="0" rank="0" text="" dxfId="9">
      <formula>$W$8</formula>
    </cfRule>
  </conditionalFormatting>
  <conditionalFormatting sqref="Y13:BH13">
    <cfRule type="cellIs" priority="12" operator="greaterThanOrEqual" aboveAverage="0" equalAverage="0" bottom="0" percent="0" rank="0" text="" dxfId="10">
      <formula>$W$13</formula>
    </cfRule>
    <cfRule type="cellIs" priority="13" operator="between" aboveAverage="0" equalAverage="0" bottom="0" percent="0" rank="0" text="" dxfId="11">
      <formula>$Q$13</formula>
      <formula>$U$13</formula>
    </cfRule>
    <cfRule type="cellIs" priority="14" operator="between" aboveAverage="0" equalAverage="0" bottom="0" percent="0" rank="0" text="" dxfId="12">
      <formula>$L$13</formula>
      <formula>$P$13</formula>
    </cfRule>
    <cfRule type="cellIs" priority="15" operator="between" aboveAverage="0" equalAverage="0" bottom="0" percent="0" rank="0" text="" dxfId="13">
      <formula>$G$13</formula>
      <formula>$K$13</formula>
    </cfRule>
    <cfRule type="cellIs" priority="16" operator="lessThan" aboveAverage="0" equalAverage="0" bottom="0" percent="0" rank="0" text="" dxfId="14">
      <formula>$F$13</formula>
    </cfRule>
  </conditionalFormatting>
  <conditionalFormatting sqref="Y14:BH14">
    <cfRule type="cellIs" priority="17" operator="lessThan" aboveAverage="0" equalAverage="0" bottom="0" percent="0" rank="0" text="" dxfId="15">
      <formula>$W$14</formula>
    </cfRule>
    <cfRule type="cellIs" priority="18" operator="between" aboveAverage="0" equalAverage="0" bottom="0" percent="0" rank="0" text="" dxfId="16">
      <formula>$Q$14</formula>
      <formula>$U$14</formula>
    </cfRule>
    <cfRule type="cellIs" priority="19" operator="between" aboveAverage="0" equalAverage="0" bottom="0" percent="0" rank="0" text="" dxfId="17">
      <formula>$L$14</formula>
      <formula>$P$14</formula>
    </cfRule>
    <cfRule type="cellIs" priority="20" operator="between" aboveAverage="0" equalAverage="0" bottom="0" percent="0" rank="0" text="" dxfId="18">
      <formula>$G$14</formula>
      <formula>$K$14</formula>
    </cfRule>
    <cfRule type="cellIs" priority="21" operator="greaterThanOrEqual" aboveAverage="0" equalAverage="0" bottom="0" percent="0" rank="0" text="" dxfId="19">
      <formula>$F$14</formula>
    </cfRule>
  </conditionalFormatting>
  <conditionalFormatting sqref="Y15:BH15">
    <cfRule type="cellIs" priority="22" operator="greaterThanOrEqual" aboveAverage="0" equalAverage="0" bottom="0" percent="0" rank="0" text="" dxfId="20">
      <formula>$W$15</formula>
    </cfRule>
    <cfRule type="cellIs" priority="23" operator="between" aboveAverage="0" equalAverage="0" bottom="0" percent="0" rank="0" text="" dxfId="21">
      <formula>$Q$15</formula>
      <formula>$U$15</formula>
    </cfRule>
    <cfRule type="cellIs" priority="24" operator="between" aboveAverage="0" equalAverage="0" bottom="0" percent="0" rank="0" text="" dxfId="22">
      <formula>$L$15</formula>
      <formula>$P$15</formula>
    </cfRule>
    <cfRule type="cellIs" priority="25" operator="between" aboveAverage="0" equalAverage="0" bottom="0" percent="0" rank="0" text="" dxfId="23">
      <formula>$G$15</formula>
      <formula>$K$15</formula>
    </cfRule>
    <cfRule type="cellIs" priority="26" operator="lessThanOrEqual" aboveAverage="0" equalAverage="0" bottom="0" percent="0" rank="0" text="" dxfId="24">
      <formula>$F$15</formula>
    </cfRule>
  </conditionalFormatting>
  <conditionalFormatting sqref="Y18:BH18">
    <cfRule type="cellIs" priority="27" operator="greaterThanOrEqual" aboveAverage="0" equalAverage="0" bottom="0" percent="0" rank="0" text="" dxfId="25">
      <formula>$W$18</formula>
    </cfRule>
    <cfRule type="cellIs" priority="28" operator="between" aboveAverage="0" equalAverage="0" bottom="0" percent="0" rank="0" text="" dxfId="26">
      <formula>$Q$18</formula>
      <formula>$U$18</formula>
    </cfRule>
    <cfRule type="cellIs" priority="29" operator="between" aboveAverage="0" equalAverage="0" bottom="0" percent="0" rank="0" text="" dxfId="27">
      <formula>$L$18</formula>
      <formula>$P$18</formula>
    </cfRule>
    <cfRule type="cellIs" priority="30" operator="between" aboveAverage="0" equalAverage="0" bottom="0" percent="0" rank="0" text="" dxfId="28">
      <formula>$G$18</formula>
      <formula>$K$18</formula>
    </cfRule>
    <cfRule type="cellIs" priority="31" operator="lessThan" aboveAverage="0" equalAverage="0" bottom="0" percent="0" rank="0" text="" dxfId="29">
      <formula>$F$18</formula>
    </cfRule>
  </conditionalFormatting>
  <conditionalFormatting sqref="Y19:BH19">
    <cfRule type="cellIs" priority="32" operator="greaterThanOrEqual" aboveAverage="0" equalAverage="0" bottom="0" percent="0" rank="0" text="" dxfId="30">
      <formula>$W$19</formula>
    </cfRule>
    <cfRule type="cellIs" priority="33" operator="between" aboveAverage="0" equalAverage="0" bottom="0" percent="0" rank="0" text="" dxfId="31">
      <formula>$Q$19</formula>
      <formula>$U$19</formula>
    </cfRule>
    <cfRule type="cellIs" priority="34" operator="between" aboveAverage="0" equalAverage="0" bottom="0" percent="0" rank="0" text="" dxfId="32">
      <formula>$L$19</formula>
      <formula>$P$19</formula>
    </cfRule>
    <cfRule type="cellIs" priority="35" operator="between" aboveAverage="0" equalAverage="0" bottom="0" percent="0" rank="0" text="" dxfId="33">
      <formula>$G$19</formula>
      <formula>$K$19</formula>
    </cfRule>
    <cfRule type="cellIs" priority="36" operator="lessThan" aboveAverage="0" equalAverage="0" bottom="0" percent="0" rank="0" text="" dxfId="34">
      <formula>$F$19</formula>
    </cfRule>
  </conditionalFormatting>
  <conditionalFormatting sqref="Y20:BH20">
    <cfRule type="cellIs" priority="37" operator="greaterThanOrEqual" aboveAverage="0" equalAverage="0" bottom="0" percent="0" rank="0" text="" dxfId="35">
      <formula>$W$20</formula>
    </cfRule>
    <cfRule type="cellIs" priority="38" operator="between" aboveAverage="0" equalAverage="0" bottom="0" percent="0" rank="0" text="" dxfId="36">
      <formula>$Q$20</formula>
      <formula>$U$20</formula>
    </cfRule>
    <cfRule type="cellIs" priority="39" operator="between" aboveAverage="0" equalAverage="0" bottom="0" percent="0" rank="0" text="" dxfId="37">
      <formula>$L$20</formula>
      <formula>$P$20</formula>
    </cfRule>
    <cfRule type="cellIs" priority="40" operator="between" aboveAverage="0" equalAverage="0" bottom="0" percent="0" rank="0" text="" dxfId="38">
      <formula>$G$20</formula>
      <formula>$K$20</formula>
    </cfRule>
    <cfRule type="cellIs" priority="41" operator="lessThan" aboveAverage="0" equalAverage="0" bottom="0" percent="0" rank="0" text="" dxfId="39">
      <formula>$F$20</formula>
    </cfRule>
  </conditionalFormatting>
  <conditionalFormatting sqref="Y21:BH22">
    <cfRule type="cellIs" priority="42" operator="lessThan" aboveAverage="0" equalAverage="0" bottom="0" percent="0" rank="0" text="" dxfId="40">
      <formula>$W$21</formula>
    </cfRule>
    <cfRule type="cellIs" priority="43" operator="between" aboveAverage="0" equalAverage="0" bottom="0" percent="0" rank="0" text="" dxfId="41">
      <formula>$Q$21</formula>
      <formula>$U$21</formula>
    </cfRule>
    <cfRule type="cellIs" priority="44" operator="between" aboveAverage="0" equalAverage="0" bottom="0" percent="0" rank="0" text="" dxfId="42">
      <formula>$L$21</formula>
      <formula>$P$21</formula>
    </cfRule>
    <cfRule type="cellIs" priority="45" operator="between" aboveAverage="0" equalAverage="0" bottom="0" percent="0" rank="0" text="" dxfId="43">
      <formula>$G$21</formula>
      <formula>$K$21</formula>
    </cfRule>
    <cfRule type="cellIs" priority="46" operator="greaterThanOrEqual" aboveAverage="0" equalAverage="0" bottom="0" percent="0" rank="0" text="" dxfId="44">
      <formula>$F$21</formula>
    </cfRule>
  </conditionalFormatting>
  <conditionalFormatting sqref="Y27:BH27">
    <cfRule type="cellIs" priority="47" operator="lessThan" aboveAverage="0" equalAverage="0" bottom="0" percent="0" rank="0" text="" dxfId="45">
      <formula>$W$27</formula>
    </cfRule>
    <cfRule type="cellIs" priority="48" operator="between" aboveAverage="0" equalAverage="0" bottom="0" percent="0" rank="0" text="" dxfId="46">
      <formula>$Q$27</formula>
      <formula>$U$27</formula>
    </cfRule>
    <cfRule type="cellIs" priority="49" operator="between" aboveAverage="0" equalAverage="0" bottom="0" percent="0" rank="0" text="" dxfId="47">
      <formula>$L$27</formula>
      <formula>$P$27</formula>
    </cfRule>
    <cfRule type="cellIs" priority="50" operator="between" aboveAverage="0" equalAverage="0" bottom="0" percent="0" rank="0" text="" dxfId="48">
      <formula>$G$27</formula>
      <formula>$K$27</formula>
    </cfRule>
    <cfRule type="cellIs" priority="51" operator="greaterThanOrEqual" aboveAverage="0" equalAverage="0" bottom="0" percent="0" rank="0" text="" dxfId="49">
      <formula>$F$27</formula>
    </cfRule>
  </conditionalFormatting>
  <conditionalFormatting sqref="Y30:BH30">
    <cfRule type="cellIs" priority="52" operator="lessThan" aboveAverage="0" equalAverage="0" bottom="0" percent="0" rank="0" text="" dxfId="50">
      <formula>$W$30</formula>
    </cfRule>
    <cfRule type="cellIs" priority="53" operator="between" aboveAverage="0" equalAverage="0" bottom="0" percent="0" rank="0" text="" dxfId="51">
      <formula>$Q$30</formula>
      <formula>$U$30</formula>
    </cfRule>
    <cfRule type="cellIs" priority="54" operator="between" aboveAverage="0" equalAverage="0" bottom="0" percent="0" rank="0" text="" dxfId="52">
      <formula>$L$30</formula>
      <formula>$P$30</formula>
    </cfRule>
    <cfRule type="cellIs" priority="55" operator="between" aboveAverage="0" equalAverage="0" bottom="0" percent="0" rank="0" text="" dxfId="53">
      <formula>$G$30</formula>
      <formula>$K$30</formula>
    </cfRule>
    <cfRule type="cellIs" priority="56" operator="greaterThanOrEqual" aboveAverage="0" equalAverage="0" bottom="0" percent="0" rank="0" text="" dxfId="54">
      <formula>$F$30</formula>
    </cfRule>
  </conditionalFormatting>
  <conditionalFormatting sqref="Y35:BH36">
    <cfRule type="cellIs" priority="57" operator="lessThan" aboveAverage="0" equalAverage="0" bottom="0" percent="0" rank="0" text="" dxfId="55">
      <formula>$W$35</formula>
    </cfRule>
    <cfRule type="cellIs" priority="58" operator="between" aboveAverage="0" equalAverage="0" bottom="0" percent="0" rank="0" text="" dxfId="56">
      <formula>$Q$35</formula>
      <formula>$U$35</formula>
    </cfRule>
    <cfRule type="cellIs" priority="59" operator="between" aboveAverage="0" equalAverage="0" bottom="0" percent="0" rank="0" text="" dxfId="57">
      <formula>$L$35</formula>
      <formula>$P$35</formula>
    </cfRule>
    <cfRule type="cellIs" priority="60" operator="between" aboveAverage="0" equalAverage="0" bottom="0" percent="0" rank="0" text="" dxfId="58">
      <formula>$G$35</formula>
      <formula>$K$35</formula>
    </cfRule>
    <cfRule type="cellIs" priority="61" operator="greaterThanOrEqual" aboveAverage="0" equalAverage="0" bottom="0" percent="0" rank="0" text="" dxfId="59">
      <formula>$F$35</formula>
    </cfRule>
  </conditionalFormatting>
  <conditionalFormatting sqref="Y34:BH34">
    <cfRule type="cellIs" priority="62" operator="lessThan" aboveAverage="0" equalAverage="0" bottom="0" percent="0" rank="0" text="" dxfId="60">
      <formula>$W$34</formula>
    </cfRule>
    <cfRule type="cellIs" priority="63" operator="between" aboveAverage="0" equalAverage="0" bottom="0" percent="0" rank="0" text="" dxfId="61">
      <formula>$Q$34</formula>
      <formula>$U$34</formula>
    </cfRule>
    <cfRule type="cellIs" priority="64" operator="between" aboveAverage="0" equalAverage="0" bottom="0" percent="0" rank="0" text="" dxfId="62">
      <formula>$L$34</formula>
      <formula>$P$34</formula>
    </cfRule>
    <cfRule type="cellIs" priority="65" operator="between" aboveAverage="0" equalAverage="0" bottom="0" percent="0" rank="0" text="" dxfId="63">
      <formula>$G$34</formula>
      <formula>$K$34</formula>
    </cfRule>
    <cfRule type="cellIs" priority="66" operator="greaterThanOrEqual" aboveAverage="0" equalAverage="0" bottom="0" percent="0" rank="0" text="" dxfId="64">
      <formula>$F$34</formula>
    </cfRule>
  </conditionalFormatting>
  <conditionalFormatting sqref="Y48:BH54">
    <cfRule type="cellIs" priority="67" operator="lessThan" aboveAverage="0" equalAverage="0" bottom="0" percent="0" rank="0" text="" dxfId="65">
      <formula>$W$48</formula>
    </cfRule>
    <cfRule type="cellIs" priority="68" operator="between" aboveAverage="0" equalAverage="0" bottom="0" percent="0" rank="0" text="" dxfId="66">
      <formula>$Q$48</formula>
      <formula>$U$48</formula>
    </cfRule>
    <cfRule type="cellIs" priority="69" operator="between" aboveAverage="0" equalAverage="0" bottom="0" percent="0" rank="0" text="" dxfId="67">
      <formula>$L$48</formula>
      <formula>$P$48</formula>
    </cfRule>
    <cfRule type="cellIs" priority="70" operator="between" aboveAverage="0" equalAverage="0" bottom="0" percent="0" rank="0" text="" dxfId="68">
      <formula>$G$48</formula>
      <formula>$K$48</formula>
    </cfRule>
    <cfRule type="cellIs" priority="71" operator="greaterThanOrEqual" aboveAverage="0" equalAverage="0" bottom="0" percent="0" rank="0" text="" dxfId="69">
      <formula>$F$48</formula>
    </cfRule>
  </conditionalFormatting>
  <printOptions headings="false" gridLines="false" gridLinesSet="true" horizontalCentered="true" verticalCentered="false"/>
  <pageMargins left="0.420138888888889" right="0.379861111111111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2.7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6.13"/>
    <col collapsed="false" customWidth="true" hidden="false" outlineLevel="0" max="1025" min="3" style="0" width="0.5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3.0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42685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2018-07-10T15:40:15Z</dcterms:created>
  <dc:creator>kcornejo</dc:creator>
  <dc:description/>
  <dc:language>es-CR</dc:language>
  <cp:lastModifiedBy/>
  <dcterms:modified xsi:type="dcterms:W3CDTF">2020-08-27T14:42:16Z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