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Poder Judicial\2023\Revisión anuarios 2022\Juzgados Penal Juvenil\"/>
    </mc:Choice>
  </mc:AlternateContent>
  <xr:revisionPtr revIDLastSave="0" documentId="13_ncr:1_{8F648053-C9BD-4968-BF04-41E9A6A488D5}" xr6:coauthVersionLast="47" xr6:coauthVersionMax="47" xr10:uidLastSave="{00000000-0000-0000-0000-000000000000}"/>
  <bookViews>
    <workbookView xWindow="28690" yWindow="-110" windowWidth="29020" windowHeight="15700" tabRatio="878" xr2:uid="{00000000-000D-0000-FFFF-FFFF00000000}"/>
  </bookViews>
  <sheets>
    <sheet name="Índice " sheetId="24" r:id="rId1"/>
    <sheet name="C-1" sheetId="23" r:id="rId2"/>
    <sheet name="C-2" sheetId="27" r:id="rId3"/>
    <sheet name="C-3" sheetId="28" r:id="rId4"/>
    <sheet name="C-4" sheetId="7" r:id="rId5"/>
    <sheet name="C-5" sheetId="8" r:id="rId6"/>
    <sheet name="C-6" sheetId="9" r:id="rId7"/>
    <sheet name="C-7" sheetId="10" r:id="rId8"/>
    <sheet name="C-8" sheetId="22" r:id="rId9"/>
    <sheet name="C-9" sheetId="12" r:id="rId10"/>
    <sheet name="C-10" sheetId="16" r:id="rId11"/>
    <sheet name="C-11" sheetId="17" r:id="rId12"/>
    <sheet name="C-12" sheetId="18" r:id="rId13"/>
    <sheet name="C-13" sheetId="30" r:id="rId14"/>
    <sheet name="C-14" sheetId="15" r:id="rId15"/>
  </sheets>
  <externalReferences>
    <externalReference r:id="rId16"/>
    <externalReference r:id="rId17"/>
    <externalReference r:id="rId18"/>
    <externalReference r:id="rId19"/>
    <externalReference r:id="rId20"/>
    <externalReference r:id="rId21"/>
  </externalReferences>
  <definedNames>
    <definedName name="_xlnm.Print_Area" localSheetId="0">'Índice '!$A$1:$B$5</definedName>
    <definedName name="_xlnm.Database" localSheetId="0">#REF!</definedName>
    <definedName name="_xlnm.Database">#REF!</definedName>
    <definedName name="cccc" localSheetId="0">#REF!</definedName>
    <definedName name="cccc">#REF!</definedName>
    <definedName name="dd" localSheetId="0">#REF!</definedName>
    <definedName name="dd">#REF!</definedName>
    <definedName name="ddd" localSheetId="0">#REF!</definedName>
    <definedName name="ddd">[1]c30!#REF!</definedName>
    <definedName name="dfg" localSheetId="0">[1]c30!#REF!</definedName>
    <definedName name="dfg">[1]c30!#REF!</definedName>
    <definedName name="Excel_BuiltIn__FilterDatabase">NA()</definedName>
    <definedName name="Excel_BuiltIn__FilterDatabase_1" localSheetId="0">[2]C1!#REF!</definedName>
    <definedName name="Excel_BuiltIn__FilterDatabase_1">#REF!</definedName>
    <definedName name="Excel_BuiltIn__FilterDatabase_2" localSheetId="0">#REF!</definedName>
    <definedName name="Excel_BuiltIn__FilterDatabase_2">#REF!</definedName>
    <definedName name="Excel_BuiltIn__FilterDatabase_3" localSheetId="0">[2]C4!#REF!</definedName>
    <definedName name="Excel_BuiltIn__FilterDatabase_3">#REF!</definedName>
    <definedName name="Excel_BuiltIn__FilterDatabase_3_1" localSheetId="0">#REF!</definedName>
    <definedName name="Excel_BuiltIn__FilterDatabase_3_1">#REF!</definedName>
    <definedName name="Excel_BuiltIn__FilterDatabase_3_7" localSheetId="0">#REF!</definedName>
    <definedName name="Excel_BuiltIn__FilterDatabase_3_7">#REF!</definedName>
    <definedName name="Excel_BuiltIn__FilterDatabase_4" localSheetId="0">#REF!</definedName>
    <definedName name="Excel_BuiltIn__FilterDatabase_4">[3]C4!#REF!</definedName>
    <definedName name="Excel_BuiltIn__FilterDatabase_4_7" localSheetId="0">#REF!</definedName>
    <definedName name="Excel_BuiltIn__FilterDatabase_4_7">#REF!</definedName>
    <definedName name="Excel_BuiltIn__FilterDatabase_5" localSheetId="0">#REF!</definedName>
    <definedName name="Excel_BuiltIn__FilterDatabase_5">#REF!</definedName>
    <definedName name="Excel_BuiltIn__FilterDatabase_5_1">"$#REF!.$A$65:$H$11834"</definedName>
    <definedName name="Excel_BuiltIn__FilterDatabase_5_1_1">"$#REF!.$#REF!$#REF!:$#REF!$#REF!"</definedName>
    <definedName name="Excel_BuiltIn__FilterDatabase_5_1_1_1">"$#REF!.$#REF!$#REF!:$#REF!$#REF!"</definedName>
    <definedName name="Excel_BuiltIn__FilterDatabase_6" localSheetId="0">#REF!</definedName>
    <definedName name="Excel_BuiltIn__FilterDatabase_6">#REF!</definedName>
    <definedName name="Excel_BuiltIn__FilterDatabase_6_1">"$#REF!.$#REF!$#REF!:$#REF!$#REF!"</definedName>
    <definedName name="Excel_BuiltIn__FilterDatabase_7" localSheetId="0">#REF!</definedName>
    <definedName name="Excel_BuiltIn__FilterDatabase_7">"$#REF!.$#REF!$#REF!:$#REF!$#REF!"</definedName>
    <definedName name="Excel_BuiltIn__FilterDatabase_7_1" localSheetId="0">#REF!</definedName>
    <definedName name="Excel_BuiltIn__FilterDatabase_7_1">NA()</definedName>
    <definedName name="Excel_BuiltIn__FilterDatabase_8">#N/A</definedName>
    <definedName name="Excel_BuiltIn__FilterDatabase_8_1">NA()</definedName>
    <definedName name="Excel_BuiltIn__FilterDatabase_9">"$#REF!.$#REF!$#REF!:$#REF!$#REF!"</definedName>
    <definedName name="Excel_BuiltIn_Print_Area_1" localSheetId="0">#REF!</definedName>
    <definedName name="Excel_BuiltIn_Print_Area_1">[1]c30!#REF!</definedName>
    <definedName name="Excel_BuiltIn_Print_Area_1_1">"$C_81.$#REF!$#REF!:$#REF!$#REF!"</definedName>
    <definedName name="Excel_BuiltIn_Print_Area_2_1">"$#REF!.$#REF!$#REF!:$#REF!$#REF!"</definedName>
    <definedName name="Excel_BuiltIn_Print_Area_4">"$c_84.$#REF!$#REF!:$#REF!$#REF!"</definedName>
    <definedName name="Excel_BuiltIn_Print_Area_7">"$c_86.$#REF!$#REF!:$#REF!$#REF!"</definedName>
    <definedName name="FOFO1" localSheetId="0">#REF!</definedName>
    <definedName name="FOFO1">#REF!</definedName>
    <definedName name="FOFO1_1" localSheetId="0">#REF!</definedName>
    <definedName name="FOFO1_1">#REF!</definedName>
    <definedName name="FOFO1_2" localSheetId="0">#REF!</definedName>
    <definedName name="FOFO1_2">#REF!</definedName>
    <definedName name="FOFO1_3" localSheetId="0">#REF!</definedName>
    <definedName name="FOFO1_3">#REF!</definedName>
    <definedName name="FOFO1_4" localSheetId="0">#REF!</definedName>
    <definedName name="FOFO1_4">#REF!</definedName>
    <definedName name="FOFO1_5" localSheetId="0">#REF!</definedName>
    <definedName name="FOFO1_5">#REF!</definedName>
    <definedName name="FOFO1_6" localSheetId="0">#REF!</definedName>
    <definedName name="FOFO1_6">#REF!</definedName>
    <definedName name="FOFO1_7" localSheetId="0">#REF!</definedName>
    <definedName name="FOFO1_7">#REF!</definedName>
    <definedName name="H" localSheetId="0">#REF!</definedName>
    <definedName name="H">#REF!</definedName>
    <definedName name="HJ" localSheetId="0">#REF!</definedName>
    <definedName name="HJ">#REF!</definedName>
    <definedName name="Listadesplegable1_6" localSheetId="0">'[4]menores sentenciados'!#REF!</definedName>
    <definedName name="Listadesplegable1_6">'[5]menores sentenciados'!#REF!</definedName>
    <definedName name="n" localSheetId="0">#REF!</definedName>
    <definedName name="n">#REF!</definedName>
    <definedName name="Nuevo" localSheetId="0">#REF!</definedName>
    <definedName name="nuevo">[1]c30!#REF!</definedName>
    <definedName name="sadss" localSheetId="0">#REF!</definedName>
    <definedName name="sadss">#REF!</definedName>
    <definedName name="sds" localSheetId="0">#REF!</definedName>
    <definedName name="sds">#REF!</definedName>
    <definedName name="SHARED_FORMULA_1_6_1_6_9">SUM(#REF!)</definedName>
    <definedName name="SHARED_FORMULA_2_21_2_21_9">SUM(#REF!)</definedName>
    <definedName name="ss">[3]C4!#REF!</definedName>
    <definedName name="sss" localSheetId="0">#REF!</definedName>
    <definedName name="sss">#REF!</definedName>
    <definedName name="sssss" localSheetId="0">#REF!</definedName>
    <definedName name="sssss">#REF!</definedName>
    <definedName name="ssssss" localSheetId="0">#REF!</definedName>
    <definedName name="ssssss">#REF!</definedName>
    <definedName name="Texto7_6">#REF!</definedName>
    <definedName name="Texto8_6">#REF!</definedName>
    <definedName name="xxx">'[6]Juzgados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15" l="1"/>
  <c r="D58" i="15"/>
  <c r="C58" i="15"/>
  <c r="B58" i="15"/>
  <c r="E55" i="15"/>
  <c r="D55" i="15"/>
  <c r="C55" i="15"/>
  <c r="B55" i="15"/>
  <c r="E51" i="15"/>
  <c r="D51" i="15"/>
  <c r="C51" i="15"/>
  <c r="B51" i="15"/>
  <c r="E47" i="15"/>
  <c r="D47" i="15"/>
  <c r="C47" i="15"/>
  <c r="B47" i="15"/>
  <c r="E43" i="15"/>
  <c r="D43" i="15"/>
  <c r="C43" i="15"/>
  <c r="B43" i="15"/>
  <c r="E40" i="15"/>
  <c r="D40" i="15"/>
  <c r="C40" i="15"/>
  <c r="B40" i="15"/>
  <c r="E36" i="15"/>
  <c r="D36" i="15"/>
  <c r="C36" i="15"/>
  <c r="B36" i="15"/>
  <c r="E32" i="15"/>
  <c r="D32" i="15"/>
  <c r="C32" i="15"/>
  <c r="B32" i="15"/>
  <c r="E28" i="15"/>
  <c r="D28" i="15"/>
  <c r="C28" i="15"/>
  <c r="B28" i="15"/>
  <c r="E25" i="15"/>
  <c r="D25" i="15"/>
  <c r="C25" i="15"/>
  <c r="C12" i="15" s="1"/>
  <c r="B25" i="15"/>
  <c r="E21" i="15"/>
  <c r="D21" i="15"/>
  <c r="C21" i="15"/>
  <c r="B21" i="15"/>
  <c r="E18" i="15"/>
  <c r="D18" i="15"/>
  <c r="C18" i="15"/>
  <c r="B18" i="15"/>
  <c r="E14" i="15"/>
  <c r="D14" i="15"/>
  <c r="D12" i="15" s="1"/>
  <c r="C14" i="15"/>
  <c r="B14" i="15"/>
  <c r="E12" i="15"/>
  <c r="B12" i="15"/>
  <c r="G10" i="30"/>
  <c r="F10" i="30"/>
  <c r="E10" i="30"/>
  <c r="D10" i="30"/>
  <c r="C10" i="30"/>
  <c r="B10" i="30"/>
  <c r="B200" i="18"/>
  <c r="B199" i="18"/>
  <c r="B198" i="18"/>
  <c r="B197" i="18"/>
  <c r="B194" i="18" s="1"/>
  <c r="B196" i="18"/>
  <c r="B195" i="18"/>
  <c r="B192" i="18"/>
  <c r="B191" i="18"/>
  <c r="B190" i="18"/>
  <c r="B189" i="18"/>
  <c r="B188" i="18"/>
  <c r="B187" i="18"/>
  <c r="B186" i="18"/>
  <c r="B185" i="18"/>
  <c r="B184" i="18"/>
  <c r="B183" i="18"/>
  <c r="B182" i="18"/>
  <c r="B181" i="18"/>
  <c r="B180" i="18"/>
  <c r="B179" i="18"/>
  <c r="B178" i="18"/>
  <c r="B177" i="18"/>
  <c r="B176" i="18"/>
  <c r="B175" i="18"/>
  <c r="B174" i="18"/>
  <c r="B173" i="18"/>
  <c r="B172" i="18"/>
  <c r="B168" i="18" s="1"/>
  <c r="B171" i="18"/>
  <c r="B170" i="18"/>
  <c r="B169" i="18"/>
  <c r="B166" i="18"/>
  <c r="B165" i="18"/>
  <c r="B164" i="18"/>
  <c r="B163" i="18"/>
  <c r="B162" i="18"/>
  <c r="B161" i="18"/>
  <c r="B160" i="18"/>
  <c r="B159" i="18"/>
  <c r="B158" i="18"/>
  <c r="B157" i="18"/>
  <c r="B156" i="18"/>
  <c r="B155" i="18"/>
  <c r="B154" i="18"/>
  <c r="B153" i="18"/>
  <c r="B152" i="18"/>
  <c r="B151" i="18"/>
  <c r="B150" i="18"/>
  <c r="B149" i="18"/>
  <c r="B148" i="18"/>
  <c r="B147" i="18"/>
  <c r="B144" i="18" s="1"/>
  <c r="B146" i="18"/>
  <c r="B145" i="18"/>
  <c r="B142" i="18"/>
  <c r="B141" i="18"/>
  <c r="B140" i="18"/>
  <c r="B139" i="18"/>
  <c r="B138" i="18"/>
  <c r="B137" i="18"/>
  <c r="B136" i="18"/>
  <c r="B135" i="18"/>
  <c r="B134" i="18"/>
  <c r="B133" i="18"/>
  <c r="B132" i="18"/>
  <c r="B131" i="18"/>
  <c r="B130" i="18"/>
  <c r="B129" i="18"/>
  <c r="B128" i="18" s="1"/>
  <c r="B126" i="18"/>
  <c r="B125" i="18"/>
  <c r="B124" i="18"/>
  <c r="B123" i="18"/>
  <c r="B122" i="18"/>
  <c r="B121" i="18"/>
  <c r="B118" i="18" s="1"/>
  <c r="B120" i="18"/>
  <c r="B119"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6" i="18"/>
  <c r="B85" i="18"/>
  <c r="B84" i="18"/>
  <c r="B83" i="18"/>
  <c r="B82" i="18"/>
  <c r="B81" i="18"/>
  <c r="B80" i="18"/>
  <c r="B79" i="18"/>
  <c r="B78" i="18"/>
  <c r="B77" i="18"/>
  <c r="B76" i="18"/>
  <c r="B75" i="18"/>
  <c r="B74" i="18"/>
  <c r="B73" i="18"/>
  <c r="B72" i="18"/>
  <c r="B71" i="18"/>
  <c r="B70" i="18" s="1"/>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5" i="18" s="1"/>
  <c r="B37" i="18"/>
  <c r="B36" i="18"/>
  <c r="B33" i="18"/>
  <c r="B32" i="18"/>
  <c r="B31" i="18"/>
  <c r="B30" i="18"/>
  <c r="B29" i="18"/>
  <c r="B28" i="18"/>
  <c r="B27" i="18"/>
  <c r="B26" i="18"/>
  <c r="B25" i="18"/>
  <c r="B24" i="18"/>
  <c r="B23" i="18"/>
  <c r="B22" i="18"/>
  <c r="B21" i="18"/>
  <c r="B20" i="18"/>
  <c r="B19" i="18"/>
  <c r="B18" i="18"/>
  <c r="B17" i="18"/>
  <c r="B16" i="18"/>
  <c r="B15" i="18"/>
  <c r="B14" i="18"/>
  <c r="B13" i="18"/>
  <c r="V11" i="18"/>
  <c r="U11" i="18"/>
  <c r="T11" i="18"/>
  <c r="S11" i="18"/>
  <c r="R11" i="18"/>
  <c r="Q11" i="18"/>
  <c r="P11" i="18"/>
  <c r="O11" i="18"/>
  <c r="N11" i="18"/>
  <c r="M11" i="18"/>
  <c r="L11" i="18"/>
  <c r="K11" i="18"/>
  <c r="J11" i="18"/>
  <c r="I11" i="18"/>
  <c r="H11" i="18"/>
  <c r="G11" i="18"/>
  <c r="F11" i="18"/>
  <c r="E11" i="18"/>
  <c r="D11" i="18"/>
  <c r="C11" i="18"/>
  <c r="B58" i="17"/>
  <c r="B57" i="17" s="1"/>
  <c r="B55" i="17"/>
  <c r="B54" i="17" s="1"/>
  <c r="B52" i="17"/>
  <c r="B51" i="17"/>
  <c r="B50" i="17" s="1"/>
  <c r="B48" i="17"/>
  <c r="B47" i="17"/>
  <c r="B46" i="17" s="1"/>
  <c r="B44" i="17"/>
  <c r="B43" i="17"/>
  <c r="B42" i="17" s="1"/>
  <c r="B40" i="17"/>
  <c r="B39" i="17" s="1"/>
  <c r="B37" i="17"/>
  <c r="B36" i="17"/>
  <c r="B35" i="17" s="1"/>
  <c r="B33" i="17"/>
  <c r="B32" i="17"/>
  <c r="B31" i="17" s="1"/>
  <c r="B29" i="17"/>
  <c r="B28" i="17"/>
  <c r="B27" i="17"/>
  <c r="B25" i="17"/>
  <c r="B24" i="17" s="1"/>
  <c r="B22" i="17"/>
  <c r="B21" i="17"/>
  <c r="B20" i="17" s="1"/>
  <c r="B18" i="17"/>
  <c r="B17" i="17" s="1"/>
  <c r="B15" i="17"/>
  <c r="B14" i="17"/>
  <c r="B13" i="17" s="1"/>
  <c r="B11" i="17" s="1"/>
  <c r="P11" i="17"/>
  <c r="O11" i="17"/>
  <c r="N11" i="17"/>
  <c r="M11" i="17"/>
  <c r="L11" i="17"/>
  <c r="K11" i="17"/>
  <c r="J11" i="17"/>
  <c r="I11" i="17"/>
  <c r="H11" i="17"/>
  <c r="G11" i="17"/>
  <c r="F11" i="17"/>
  <c r="D11" i="17"/>
  <c r="C11" i="17"/>
  <c r="B58" i="16"/>
  <c r="B57" i="16"/>
  <c r="B55" i="16"/>
  <c r="B54" i="16"/>
  <c r="B52" i="16"/>
  <c r="B51" i="16"/>
  <c r="B50" i="16"/>
  <c r="B48" i="16"/>
  <c r="B47" i="16"/>
  <c r="B46" i="16"/>
  <c r="B44" i="16"/>
  <c r="B43" i="16"/>
  <c r="B42" i="16"/>
  <c r="B40" i="16"/>
  <c r="B39" i="16"/>
  <c r="B37" i="16"/>
  <c r="B36" i="16"/>
  <c r="B35" i="16"/>
  <c r="B33" i="16"/>
  <c r="B32" i="16"/>
  <c r="B31" i="16"/>
  <c r="B29" i="16"/>
  <c r="B28" i="16"/>
  <c r="B27" i="16"/>
  <c r="B11" i="16" s="1"/>
  <c r="B25" i="16"/>
  <c r="B24" i="16"/>
  <c r="B22" i="16"/>
  <c r="B21" i="16"/>
  <c r="B20" i="16"/>
  <c r="B18" i="16"/>
  <c r="B17" i="16"/>
  <c r="B15" i="16"/>
  <c r="B14" i="16"/>
  <c r="B13" i="16"/>
  <c r="U11" i="16"/>
  <c r="T11" i="16"/>
  <c r="S11" i="16"/>
  <c r="R11" i="16"/>
  <c r="Q11" i="16"/>
  <c r="P11" i="16"/>
  <c r="O11" i="16"/>
  <c r="N11" i="16"/>
  <c r="M11" i="16"/>
  <c r="L11" i="16"/>
  <c r="J11" i="16"/>
  <c r="I11" i="16"/>
  <c r="H11" i="16"/>
  <c r="G11" i="16"/>
  <c r="F11" i="16"/>
  <c r="E11" i="16"/>
  <c r="D11" i="16"/>
  <c r="C11" i="16"/>
  <c r="B23" i="12"/>
  <c r="B16" i="12"/>
  <c r="B12" i="12"/>
  <c r="B11" i="22"/>
  <c r="I12" i="10"/>
  <c r="H12" i="10"/>
  <c r="G12" i="10"/>
  <c r="F12" i="10"/>
  <c r="E12" i="10"/>
  <c r="D12" i="10"/>
  <c r="C12" i="10"/>
  <c r="B12" i="10"/>
  <c r="B24" i="9"/>
  <c r="B23" i="9"/>
  <c r="B21" i="9" s="1"/>
  <c r="B22" i="9"/>
  <c r="J21" i="9"/>
  <c r="I21" i="9"/>
  <c r="H21" i="9"/>
  <c r="G21" i="9"/>
  <c r="G11" i="9" s="1"/>
  <c r="F21" i="9"/>
  <c r="E21" i="9"/>
  <c r="D21" i="9"/>
  <c r="C21" i="9"/>
  <c r="B19" i="9"/>
  <c r="B18" i="9"/>
  <c r="B17" i="9"/>
  <c r="B15" i="9" s="1"/>
  <c r="B16" i="9"/>
  <c r="J15" i="9"/>
  <c r="I15" i="9"/>
  <c r="I11" i="9" s="1"/>
  <c r="H15" i="9"/>
  <c r="G15" i="9"/>
  <c r="F15" i="9"/>
  <c r="E15" i="9"/>
  <c r="D15" i="9"/>
  <c r="D11" i="9" s="1"/>
  <c r="C15" i="9"/>
  <c r="B13" i="9"/>
  <c r="J11" i="9"/>
  <c r="H11" i="9"/>
  <c r="F11" i="9"/>
  <c r="E11" i="9"/>
  <c r="C11" i="9"/>
  <c r="B58" i="8"/>
  <c r="B57" i="8" s="1"/>
  <c r="B55" i="8"/>
  <c r="B54" i="8"/>
  <c r="B52" i="8"/>
  <c r="B51" i="8"/>
  <c r="B50" i="8"/>
  <c r="B48" i="8"/>
  <c r="B47" i="8"/>
  <c r="B46" i="8"/>
  <c r="B44" i="8"/>
  <c r="B43" i="8"/>
  <c r="B42" i="8" s="1"/>
  <c r="B40" i="8"/>
  <c r="B39" i="8"/>
  <c r="B37" i="8"/>
  <c r="B35" i="8" s="1"/>
  <c r="B36" i="8"/>
  <c r="B33" i="8"/>
  <c r="B32" i="8"/>
  <c r="B31" i="8" s="1"/>
  <c r="B29" i="8"/>
  <c r="B28" i="8"/>
  <c r="B27" i="8" s="1"/>
  <c r="B25" i="8"/>
  <c r="B24" i="8"/>
  <c r="B22" i="8"/>
  <c r="B21" i="8"/>
  <c r="B20" i="8" s="1"/>
  <c r="B18" i="8"/>
  <c r="B17" i="8"/>
  <c r="B15" i="8"/>
  <c r="B14" i="8"/>
  <c r="I13" i="8"/>
  <c r="H13" i="8"/>
  <c r="G13" i="8"/>
  <c r="G11" i="8" s="1"/>
  <c r="F13" i="8"/>
  <c r="E13" i="8"/>
  <c r="D13" i="8"/>
  <c r="D11" i="8" s="1"/>
  <c r="C13" i="8"/>
  <c r="B13" i="8"/>
  <c r="I11" i="8"/>
  <c r="H11" i="8"/>
  <c r="F11" i="8"/>
  <c r="E11" i="8"/>
  <c r="C11" i="8"/>
  <c r="B59" i="7"/>
  <c r="B58" i="7" s="1"/>
  <c r="B56" i="7"/>
  <c r="B55" i="7" s="1"/>
  <c r="B53" i="7"/>
  <c r="B52" i="7"/>
  <c r="B51" i="7" s="1"/>
  <c r="B49" i="7"/>
  <c r="B48" i="7"/>
  <c r="B47" i="7" s="1"/>
  <c r="B45" i="7"/>
  <c r="B44" i="7"/>
  <c r="B43" i="7" s="1"/>
  <c r="B41" i="7"/>
  <c r="B40" i="7" s="1"/>
  <c r="B38" i="7"/>
  <c r="B37" i="7"/>
  <c r="B36" i="7" s="1"/>
  <c r="B34" i="7"/>
  <c r="B33" i="7"/>
  <c r="B32" i="7" s="1"/>
  <c r="B30" i="7"/>
  <c r="B28" i="7" s="1"/>
  <c r="B29" i="7"/>
  <c r="B26" i="7"/>
  <c r="B25" i="7" s="1"/>
  <c r="B23" i="7"/>
  <c r="B22" i="7"/>
  <c r="B21" i="7" s="1"/>
  <c r="B19" i="7"/>
  <c r="B18" i="7" s="1"/>
  <c r="B16" i="7"/>
  <c r="B15" i="7"/>
  <c r="B14" i="7" s="1"/>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203" i="28"/>
  <c r="B202" i="28"/>
  <c r="B201" i="28"/>
  <c r="B200" i="28"/>
  <c r="B199" i="28"/>
  <c r="B198" i="28"/>
  <c r="B197" i="28" s="1"/>
  <c r="B195" i="28"/>
  <c r="B194" i="28"/>
  <c r="B193" i="28"/>
  <c r="B192" i="28"/>
  <c r="B191" i="28"/>
  <c r="B190" i="28"/>
  <c r="B189" i="28"/>
  <c r="B188" i="28"/>
  <c r="B187" i="28"/>
  <c r="B186" i="28"/>
  <c r="B185" i="28"/>
  <c r="B184" i="28"/>
  <c r="B183" i="28"/>
  <c r="B182" i="28"/>
  <c r="B181" i="28"/>
  <c r="B180" i="28"/>
  <c r="B179" i="28"/>
  <c r="B178" i="28"/>
  <c r="B177" i="28"/>
  <c r="B176" i="28"/>
  <c r="B175" i="28"/>
  <c r="B167" i="28" s="1"/>
  <c r="B174" i="28"/>
  <c r="B173" i="28"/>
  <c r="B172" i="28"/>
  <c r="B171" i="28"/>
  <c r="B170" i="28"/>
  <c r="B169" i="28"/>
  <c r="B168" i="28"/>
  <c r="B165" i="28"/>
  <c r="B164" i="28"/>
  <c r="B163" i="28"/>
  <c r="B162" i="28"/>
  <c r="B161" i="28"/>
  <c r="B160" i="28"/>
  <c r="B159" i="28"/>
  <c r="B158" i="28"/>
  <c r="B157" i="28"/>
  <c r="B156" i="28"/>
  <c r="B155" i="28"/>
  <c r="B154" i="28"/>
  <c r="B153" i="28"/>
  <c r="B152" i="28"/>
  <c r="B151" i="28"/>
  <c r="B150" i="28"/>
  <c r="B149" i="28"/>
  <c r="B148" i="28"/>
  <c r="B147" i="28"/>
  <c r="B146" i="28"/>
  <c r="B145" i="28"/>
  <c r="B144" i="28"/>
  <c r="B143" i="28"/>
  <c r="B142" i="28"/>
  <c r="B141" i="28"/>
  <c r="B140" i="28"/>
  <c r="B139" i="28"/>
  <c r="B138" i="28"/>
  <c r="B137" i="28"/>
  <c r="B136" i="28"/>
  <c r="B135" i="28"/>
  <c r="B134" i="28"/>
  <c r="B133" i="28"/>
  <c r="B132" i="28"/>
  <c r="B131" i="28"/>
  <c r="B130" i="28"/>
  <c r="B129" i="28"/>
  <c r="B128" i="28"/>
  <c r="B127" i="28"/>
  <c r="B126" i="28"/>
  <c r="B125" i="28"/>
  <c r="B124" i="28"/>
  <c r="B123" i="28"/>
  <c r="B122" i="28"/>
  <c r="B121" i="28"/>
  <c r="B120" i="28"/>
  <c r="B119" i="28"/>
  <c r="B118" i="28"/>
  <c r="B117" i="28"/>
  <c r="B116" i="28"/>
  <c r="B115" i="28"/>
  <c r="B114" i="28"/>
  <c r="B113" i="28"/>
  <c r="B112" i="28"/>
  <c r="B111" i="28"/>
  <c r="B110" i="28"/>
  <c r="B109" i="28"/>
  <c r="B108" i="28"/>
  <c r="B107" i="28"/>
  <c r="B106" i="28"/>
  <c r="B105" i="28"/>
  <c r="B104" i="28"/>
  <c r="B103" i="28"/>
  <c r="B102" i="28"/>
  <c r="B101" i="28"/>
  <c r="B100" i="28"/>
  <c r="B99" i="28"/>
  <c r="B98" i="28"/>
  <c r="B97" i="28"/>
  <c r="B96" i="28"/>
  <c r="B95" i="28"/>
  <c r="B94" i="28"/>
  <c r="B93" i="28"/>
  <c r="B92" i="28"/>
  <c r="B91" i="28"/>
  <c r="B90" i="28"/>
  <c r="B89" i="28"/>
  <c r="B88" i="28"/>
  <c r="B87" i="28"/>
  <c r="B86" i="28"/>
  <c r="B85" i="28"/>
  <c r="B84" i="28"/>
  <c r="B83" i="28"/>
  <c r="B82" i="28"/>
  <c r="B81" i="28"/>
  <c r="B80" i="28"/>
  <c r="B79" i="28"/>
  <c r="B78" i="28"/>
  <c r="B77" i="28"/>
  <c r="B76" i="28"/>
  <c r="B75" i="28"/>
  <c r="B74" i="28"/>
  <c r="B73" i="28"/>
  <c r="B72" i="28"/>
  <c r="B71" i="28"/>
  <c r="B70" i="28"/>
  <c r="B69" i="28"/>
  <c r="B68" i="28"/>
  <c r="B67" i="28"/>
  <c r="B66" i="28"/>
  <c r="B65" i="28"/>
  <c r="B64" i="28"/>
  <c r="B63" i="28"/>
  <c r="B62" i="28"/>
  <c r="B61" i="28"/>
  <c r="B60" i="28"/>
  <c r="B59" i="28"/>
  <c r="B58" i="28"/>
  <c r="B57" i="28"/>
  <c r="B56" i="28"/>
  <c r="B55" i="28"/>
  <c r="B54" i="28"/>
  <c r="B53" i="28"/>
  <c r="B52" i="28"/>
  <c r="B51" i="28"/>
  <c r="B50" i="28"/>
  <c r="B49" i="28"/>
  <c r="B48" i="28"/>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19" i="28"/>
  <c r="B18" i="28"/>
  <c r="B17" i="28"/>
  <c r="B16" i="28"/>
  <c r="B15" i="28"/>
  <c r="B14" i="28"/>
  <c r="B13" i="28" s="1"/>
  <c r="B11" i="28" s="1"/>
  <c r="W13" i="28"/>
  <c r="V13" i="28"/>
  <c r="U13" i="28"/>
  <c r="T13" i="28"/>
  <c r="S13" i="28"/>
  <c r="S11" i="28" s="1"/>
  <c r="R13" i="28"/>
  <c r="Q13" i="28"/>
  <c r="P13" i="28"/>
  <c r="P11" i="28" s="1"/>
  <c r="O13" i="28"/>
  <c r="N13" i="28"/>
  <c r="M13" i="28"/>
  <c r="L13" i="28"/>
  <c r="K13" i="28"/>
  <c r="K11" i="28" s="1"/>
  <c r="J13" i="28"/>
  <c r="I13" i="28"/>
  <c r="H13" i="28"/>
  <c r="H11" i="28" s="1"/>
  <c r="G13" i="28"/>
  <c r="F13" i="28"/>
  <c r="E13" i="28"/>
  <c r="D13" i="28"/>
  <c r="C13" i="28"/>
  <c r="C11" i="28" s="1"/>
  <c r="W11" i="28"/>
  <c r="V11" i="28"/>
  <c r="U11" i="28"/>
  <c r="T11" i="28"/>
  <c r="R11" i="28"/>
  <c r="Q11" i="28"/>
  <c r="O11" i="28"/>
  <c r="N11" i="28"/>
  <c r="M11" i="28"/>
  <c r="L11" i="28"/>
  <c r="J11" i="28"/>
  <c r="I11" i="28"/>
  <c r="G11" i="28"/>
  <c r="F11" i="28"/>
  <c r="E11" i="28"/>
  <c r="D11" i="28"/>
  <c r="B33" i="27"/>
  <c r="B32" i="27"/>
  <c r="B31" i="27"/>
  <c r="B30" i="27"/>
  <c r="B29" i="27"/>
  <c r="B28" i="27"/>
  <c r="B27" i="27"/>
  <c r="B26" i="27"/>
  <c r="B25" i="27"/>
  <c r="B24" i="27"/>
  <c r="B23" i="27"/>
  <c r="B22" i="27"/>
  <c r="B21" i="27"/>
  <c r="B20" i="27"/>
  <c r="B19" i="27"/>
  <c r="B18" i="27"/>
  <c r="B17" i="27"/>
  <c r="B16" i="27"/>
  <c r="B15" i="27"/>
  <c r="B14" i="27"/>
  <c r="B11" i="27" s="1"/>
  <c r="B13" i="27"/>
  <c r="I11" i="27"/>
  <c r="H11" i="27"/>
  <c r="G11" i="27"/>
  <c r="F11" i="27"/>
  <c r="E11" i="27"/>
  <c r="D11" i="27"/>
  <c r="C11" i="27"/>
  <c r="B9" i="23"/>
  <c r="B11" i="18" l="1"/>
  <c r="B12" i="7"/>
  <c r="B11" i="8"/>
  <c r="B11" i="9"/>
</calcChain>
</file>

<file path=xl/sharedStrings.xml><?xml version="1.0" encoding="utf-8"?>
<sst xmlns="http://schemas.openxmlformats.org/spreadsheetml/2006/main" count="1250" uniqueCount="784">
  <si>
    <t xml:space="preserve">Índice de Cuadros Estadísticos de Juzgados Penales Juveniles </t>
  </si>
  <si>
    <t>Durante 2022</t>
  </si>
  <si>
    <t>Cuadro Nº</t>
  </si>
  <si>
    <t xml:space="preserve">Descripción </t>
  </si>
  <si>
    <r>
      <rPr>
        <sz val="12"/>
        <rFont val="Times New Roman"/>
        <family val="1"/>
      </rPr>
      <t>Juzgados Penales Juveniles</t>
    </r>
    <r>
      <rPr>
        <b/>
        <sz val="12"/>
        <rFont val="Times New Roman"/>
        <family val="1"/>
        <charset val="1"/>
      </rPr>
      <t>:</t>
    </r>
    <r>
      <rPr>
        <sz val="12"/>
        <rFont val="Times New Roman"/>
        <family val="1"/>
        <charset val="1"/>
      </rPr>
      <t xml:space="preserve"> Duración Promedio de los Casos Terminados</t>
    </r>
  </si>
  <si>
    <r>
      <rPr>
        <sz val="12"/>
        <rFont val="Times New Roman"/>
        <family val="1"/>
      </rPr>
      <t>Según</t>
    </r>
    <r>
      <rPr>
        <b/>
        <sz val="12"/>
        <rFont val="Times New Roman"/>
        <family val="1"/>
        <charset val="1"/>
      </rPr>
      <t>:</t>
    </r>
    <r>
      <rPr>
        <sz val="12"/>
        <rFont val="Times New Roman"/>
        <family val="1"/>
        <charset val="1"/>
      </rPr>
      <t xml:space="preserve"> Circuito Judicial y Oficina</t>
    </r>
  </si>
  <si>
    <t>Durante: 2022</t>
  </si>
  <si>
    <t>Juzgados Penales Juveniles: Menores acusados en los juzgados</t>
  </si>
  <si>
    <t>Según: Oficina</t>
  </si>
  <si>
    <t>Por: Sexo y clasificación del delito</t>
  </si>
  <si>
    <t>Según: Clasificación del delito</t>
  </si>
  <si>
    <t>Por: Oficina</t>
  </si>
  <si>
    <t>Juzgados Penales Juveniles: Resoluciones dictadas a los menores en los juzgados</t>
  </si>
  <si>
    <t>Según: Circuito Judicial y oficina</t>
  </si>
  <si>
    <t>Por: Tipo de resolución dictada</t>
  </si>
  <si>
    <t>Juzgados Penales Juveniles: Sentencias dictadas y sanciones impuestas a los menores en los juzgados</t>
  </si>
  <si>
    <t>Por: Tipo de sentencia dictada y sanción impuesta</t>
  </si>
  <si>
    <t>Juzgados Penales Juveniles: Menores sentenciados en los juzgados</t>
  </si>
  <si>
    <t>Según: Resolución dictada</t>
  </si>
  <si>
    <t>Por: Sexo y edad</t>
  </si>
  <si>
    <t>Según: Delito por título en el Código Penal</t>
  </si>
  <si>
    <t>Por: Tipo de sentencia y sanción impuesta</t>
  </si>
  <si>
    <t>Juzgados Penales Juveniles: Duración promedio de las sentencias dictadas a los menores en los juzgados</t>
  </si>
  <si>
    <t>Según: Despacho</t>
  </si>
  <si>
    <t>Por: Tipo de sentencia</t>
  </si>
  <si>
    <t>Juzgados Penales Juveniles: Solicitudes entradas en los juzgados</t>
  </si>
  <si>
    <t>Por: Tipo de solicitud interpuesta</t>
  </si>
  <si>
    <t>Juzgados Penales Juveniles: Solicitudes terminadas en los juzgados</t>
  </si>
  <si>
    <t>Por: Resultado de la solicitud</t>
  </si>
  <si>
    <t>Juzgados Penales Juveniles: Diligencias señaladas en los juzgados</t>
  </si>
  <si>
    <t>Según: Estado y descripción del apunte</t>
  </si>
  <si>
    <t>Según: Motivo de cancelación</t>
  </si>
  <si>
    <t>Por: Estado de las diligencias</t>
  </si>
  <si>
    <t>Juzgados Penales Juveniles: Comisiones y notificaciones en los juzgados</t>
  </si>
  <si>
    <t>Por: Trámite efectuado</t>
  </si>
  <si>
    <t>CUADRO N° 1</t>
  </si>
  <si>
    <t xml:space="preserve">JUZGADOS PENALES JUVENILES: DURACIÓN PROMEDIO DE CASOS TERMINADOS </t>
  </si>
  <si>
    <t>SEGÚN: MOTIVO DE TÉRMINO</t>
  </si>
  <si>
    <t>DURANTE: 2022</t>
  </si>
  <si>
    <t>MOTIVO DE TÉRMINO</t>
  </si>
  <si>
    <t xml:space="preserve">TOTAL </t>
  </si>
  <si>
    <t>DURACIÓN PROMEDIO</t>
  </si>
  <si>
    <t>Total</t>
  </si>
  <si>
    <t>10 meses 2 semanas</t>
  </si>
  <si>
    <t>Acumulación</t>
  </si>
  <si>
    <t>8 meses 2 semanas</t>
  </si>
  <si>
    <t>Sentencias</t>
  </si>
  <si>
    <t>25 meses 3 semanas</t>
  </si>
  <si>
    <t>Desestimación</t>
  </si>
  <si>
    <t>1 mes 1 semana</t>
  </si>
  <si>
    <t>Devuel.M.P.sanear act.proc.defec.</t>
  </si>
  <si>
    <t>1 mes 0 semanas</t>
  </si>
  <si>
    <t>Devuelto. MP. Deniega Gestión</t>
  </si>
  <si>
    <t>0 meses 3 semanas</t>
  </si>
  <si>
    <t>Devuelto. MP. Aprueba Gestión</t>
  </si>
  <si>
    <t>Just.Juv.Rest. Conciliación</t>
  </si>
  <si>
    <t>4 meses 0 semanas</t>
  </si>
  <si>
    <t>Just.Juv.Rest. Cump.plazo susp.proceso a prueba</t>
  </si>
  <si>
    <t>9 meses 1 semana</t>
  </si>
  <si>
    <t>Just.Juv.Rest. Cump.plazo susp.proceso a prueba con Repar. Integral Daño</t>
  </si>
  <si>
    <t>5 meses 1 semana</t>
  </si>
  <si>
    <t>Just.Juv.Rest. Cump. Conciliación con Repar. Integral Daño</t>
  </si>
  <si>
    <t>2 meses 3 semanas</t>
  </si>
  <si>
    <t>Incompetencia / remitido a otra Jurisdicción</t>
  </si>
  <si>
    <t>1 mes 3 semanas</t>
  </si>
  <si>
    <t>Resuelto por el  Centro de Conciliación</t>
  </si>
  <si>
    <t>27 meses 2 semanas</t>
  </si>
  <si>
    <t xml:space="preserve">Sanción Cumplida </t>
  </si>
  <si>
    <t>54 meses 2 semanas</t>
  </si>
  <si>
    <t>Sobreseimiento Definitivo</t>
  </si>
  <si>
    <t>19 meses 1 semana</t>
  </si>
  <si>
    <r>
      <t xml:space="preserve">Otros </t>
    </r>
    <r>
      <rPr>
        <vertAlign val="superscript"/>
        <sz val="12"/>
        <color theme="1"/>
        <rFont val="Times New Roman"/>
        <family val="1"/>
      </rPr>
      <t>(1)</t>
    </r>
  </si>
  <si>
    <t>3 meses 2 semanas</t>
  </si>
  <si>
    <t>1/ Se contabilizan asuntos con cierres estadísticos incorrectos: Diligenciada y Sin diligenciar</t>
  </si>
  <si>
    <t>Elaborado por: Subproceso de Estadística, Dirección de Planificación</t>
  </si>
  <si>
    <t>CUADRO N° 2</t>
  </si>
  <si>
    <t xml:space="preserve"> </t>
  </si>
  <si>
    <t>JUZGADOS  PENALES JUVENILES: MENORES ACUSADOS</t>
  </si>
  <si>
    <t>SEGÚN: OFICINA</t>
  </si>
  <si>
    <t>POR: SEXO Y CLASIFICACIÓN DEL DELITO</t>
  </si>
  <si>
    <t>DURANTE:  2022</t>
  </si>
  <si>
    <t>OFICINA</t>
  </si>
  <si>
    <t>TOTAL MENORES</t>
  </si>
  <si>
    <t>SEXO</t>
  </si>
  <si>
    <t>CLASIFICACIÓN DEL DELITO</t>
  </si>
  <si>
    <t>Masculino</t>
  </si>
  <si>
    <t>Femenino</t>
  </si>
  <si>
    <t>Ignorado</t>
  </si>
  <si>
    <t>Delito</t>
  </si>
  <si>
    <t>Contravención</t>
  </si>
  <si>
    <t>Tránsito</t>
  </si>
  <si>
    <r>
      <t xml:space="preserve">No Delito </t>
    </r>
    <r>
      <rPr>
        <b/>
        <vertAlign val="superscript"/>
        <sz val="12"/>
        <rFont val="Cambria"/>
        <family val="1"/>
        <charset val="1"/>
      </rPr>
      <t>(1)</t>
    </r>
  </si>
  <si>
    <t>TOTAL</t>
  </si>
  <si>
    <t>Juzgado Penal Juvenil San José</t>
  </si>
  <si>
    <t>Juzgado Civil, Trabajo y Familia Puriscal</t>
  </si>
  <si>
    <t xml:space="preserve">Juzgado Penal Juvenil I Circ.Jud. Alajuela </t>
  </si>
  <si>
    <t>Juzgado Penal Juvenil II Circ.Jud. Alajuela (San Carlos)</t>
  </si>
  <si>
    <t>Juzgado Civil y Trabajo II Circ.Jud. Alajuela, sede Upala</t>
  </si>
  <si>
    <t>Juzgado Penal Juvenil III Circ.Jud  Alajuela (San Ramon)</t>
  </si>
  <si>
    <t xml:space="preserve">Juzgado Penal Juvenil Cartago </t>
  </si>
  <si>
    <t>Juzgado Penal Juvenil, Familia y VD Turrialba</t>
  </si>
  <si>
    <t xml:space="preserve">Juzgado Penal Juvenil Heredia </t>
  </si>
  <si>
    <t xml:space="preserve">Juzgado Civil, Trabajo, Familia, Penal Juvenil y Violencia Doméstica Sarapiquí </t>
  </si>
  <si>
    <t>Juzgado Penal Juvenil I Circ.Jud. Guanacaste (Liberia)</t>
  </si>
  <si>
    <t>Juzgado Penal Juvenil, Familia y VD Cañas</t>
  </si>
  <si>
    <t>Juzgado Penal Juvenil II Circ.Jud  Guanacaste (Nicoya)</t>
  </si>
  <si>
    <t>Juzgado Penal Juvenil Puntarenas</t>
  </si>
  <si>
    <t xml:space="preserve">Juzgado Familia, Penal Juvenil y Violencia Doméstica de Quepos </t>
  </si>
  <si>
    <t>Juzgado Penal Juvenil I Circ.Jud.Zona Sur (Pérez Zeledón)</t>
  </si>
  <si>
    <t>Juzgado Civil, Trabajo y Familia Buenos Aires</t>
  </si>
  <si>
    <t>Juzgado Civil, Trabajo y Familia Osa</t>
  </si>
  <si>
    <t>Juzgado Penal Juvenil II Circ.Jud  Zona Sur (Corredores)</t>
  </si>
  <si>
    <t>Juzgado Penal Juvenil I Circ.Jud. Zona Atlántica (Limón)</t>
  </si>
  <si>
    <t>Juzgado Penal Juvenil II Circ.Jud. Zona Atlántica (Pococí)</t>
  </si>
  <si>
    <r>
      <t xml:space="preserve">(1) </t>
    </r>
    <r>
      <rPr>
        <sz val="11"/>
        <rFont val="Times New Roman"/>
        <family val="1"/>
        <charset val="1"/>
      </rPr>
      <t>Corresponden a  registros con ausencia del delito  y a hechos atípicos</t>
    </r>
  </si>
  <si>
    <t xml:space="preserve">Elaborado por: Subproceso de Estadística, Dirección de Planificación. </t>
  </si>
  <si>
    <t>CUADRO Nº 3</t>
  </si>
  <si>
    <t xml:space="preserve">JUZGADOS PENALES JUVENILES: MENORES ACUSADOS </t>
  </si>
  <si>
    <t>POR: DELITOS Y CONTRAVENCIONES</t>
  </si>
  <si>
    <t>DELITOS Y CONTRAVENCIONES</t>
  </si>
  <si>
    <t>San José</t>
  </si>
  <si>
    <t>Mixto
 Puriscal</t>
  </si>
  <si>
    <t>Alajuela</t>
  </si>
  <si>
    <t>San Carlos</t>
  </si>
  <si>
    <t xml:space="preserve">Mixto de Upala </t>
  </si>
  <si>
    <t>San Ramón</t>
  </si>
  <si>
    <t xml:space="preserve"> Cartago</t>
  </si>
  <si>
    <t>Mixto
Turrialba</t>
  </si>
  <si>
    <t>Heredia</t>
  </si>
  <si>
    <t>Mixto Sarapiquí</t>
  </si>
  <si>
    <t>Liberia</t>
  </si>
  <si>
    <t>Mixto
Cañas</t>
  </si>
  <si>
    <t>Nicoya</t>
  </si>
  <si>
    <t>Puntarenas</t>
  </si>
  <si>
    <t>Mixto
Quepos</t>
  </si>
  <si>
    <t>Pérez Zeledón</t>
  </si>
  <si>
    <t>Mixto Buenos Aires</t>
  </si>
  <si>
    <t>Mixto
Osa</t>
  </si>
  <si>
    <t>Corredores</t>
  </si>
  <si>
    <t>Limón</t>
  </si>
  <si>
    <t>Pococí</t>
  </si>
  <si>
    <t>Delitos</t>
  </si>
  <si>
    <t>Abandono Causa Honor</t>
  </si>
  <si>
    <t>Aborto Procurado</t>
  </si>
  <si>
    <t>Abusos Sexuales Personas  Mayores De Edad</t>
  </si>
  <si>
    <t>Abusos Sexuales Personas Menores Edad E Incapaces</t>
  </si>
  <si>
    <t>Accionamiento De Arma (Artículo 250 Bis)</t>
  </si>
  <si>
    <t>Actos Sexuales Remunerados Con Persona Menor De Edad</t>
  </si>
  <si>
    <t>Agresión Calificada</t>
  </si>
  <si>
    <t>Agresión con Armas</t>
  </si>
  <si>
    <t>Agresión Física</t>
  </si>
  <si>
    <t>Agresión Psicológica</t>
  </si>
  <si>
    <t>Almacenamiento de Drogas, Sustancias o Productos Sin Autorización Legal</t>
  </si>
  <si>
    <t>Alteración de Características</t>
  </si>
  <si>
    <t>Amenaza a un Funcionario Público</t>
  </si>
  <si>
    <t>Amenazas Agravadas</t>
  </si>
  <si>
    <t>Amenazas contra Una Mujer</t>
  </si>
  <si>
    <t>Apropiación y Retención Indebida</t>
  </si>
  <si>
    <t>Aprovechamiento de Productos Forestales En Propiedad Privada Sin El Permiso De La Afe O En Excediendo El Permiso Art. 61 Inc A)</t>
  </si>
  <si>
    <t>Atentado</t>
  </si>
  <si>
    <t>Calumnias</t>
  </si>
  <si>
    <t>Caza o Destrucción de Nidos de Fauna Silvestre Sin La Autorización del Sinac En Áreas De Conservación de Vida Silvestre.</t>
  </si>
  <si>
    <t>Circulación de Moneda Falsa Recibida de Buena Fe</t>
  </si>
  <si>
    <t>Coacción</t>
  </si>
  <si>
    <t>Comercio de Armas, Explosivos y Pólvora</t>
  </si>
  <si>
    <t>Comercio de Drogas, Sustancias o Productos Sin Autorización Legal</t>
  </si>
  <si>
    <t>Comercio, Transporte, Industrialización Ilegal de Productos de Flora y Fauna Acuáticos</t>
  </si>
  <si>
    <t>Conductas Sexuales Abusivas</t>
  </si>
  <si>
    <t>Corrupción</t>
  </si>
  <si>
    <t>Corrupción Agravada</t>
  </si>
  <si>
    <t>Crueldad Contra Los Animales</t>
  </si>
  <si>
    <t>Daño Agravado</t>
  </si>
  <si>
    <t>Daños</t>
  </si>
  <si>
    <t>Delitos Contra La Vida</t>
  </si>
  <si>
    <t>Denuncias y Querella Calumniosa y Calumnia Real</t>
  </si>
  <si>
    <t>Desobediencia</t>
  </si>
  <si>
    <t>Difamación</t>
  </si>
  <si>
    <t>Difusión de Pornografía</t>
  </si>
  <si>
    <t>Distribución de Drogas, Sustancias o Productos Sin Autorización Legal</t>
  </si>
  <si>
    <t>Estafa</t>
  </si>
  <si>
    <t>Estafa Informática</t>
  </si>
  <si>
    <t>Exhibicionismo o Masturbación En Espacios Públicos, de Acceso Público o En Un Medio de Transporte Remunerado de Personas</t>
  </si>
  <si>
    <t>Explotación Ilegal de Material</t>
  </si>
  <si>
    <t>Explotación Sexual de Una Mujer</t>
  </si>
  <si>
    <t>Exportación o Importación de Animales Silvestres Sus Productos Y derivados declarados En Peligro de Extinción O Poblaciones Reducidas O Incluidas En Los Apéndices Cites Sin El Permiso del Sinac</t>
  </si>
  <si>
    <t>Extorsión Simple</t>
  </si>
  <si>
    <t>Fabricación o Producción de  Pornografía</t>
  </si>
  <si>
    <t>Fabricación o Tenencia de Materiales.  Explosivos</t>
  </si>
  <si>
    <t>Falsificación de Moneda</t>
  </si>
  <si>
    <t>Falsificación de Señas Y Marcas</t>
  </si>
  <si>
    <t>Falso Testimonio</t>
  </si>
  <si>
    <t>Femicidio</t>
  </si>
  <si>
    <t>Fraude en La Entrega de Cosas</t>
  </si>
  <si>
    <t>Homicidio Calificado</t>
  </si>
  <si>
    <t>Homicidio Culposo</t>
  </si>
  <si>
    <t>Homicidio Simple</t>
  </si>
  <si>
    <t>Homicidio Tentativa de</t>
  </si>
  <si>
    <t>Hurto Agravado</t>
  </si>
  <si>
    <t>Hurto con desmembramiento o Muerte Ilegal de Ganado</t>
  </si>
  <si>
    <t>Hurto Simple</t>
  </si>
  <si>
    <t>Hurto Simple, Tentativa de</t>
  </si>
  <si>
    <t>Incendio o Explosión</t>
  </si>
  <si>
    <t>Incumplimiento de deberes</t>
  </si>
  <si>
    <t>Incumplimiento de Medidas de Seguridad. Artículo 218</t>
  </si>
  <si>
    <t>Incumplimiento o Abuso  Patria Potestad</t>
  </si>
  <si>
    <t>Incumplimiento una Medida Protección</t>
  </si>
  <si>
    <t>Infracción Ley delitos Mineros</t>
  </si>
  <si>
    <t>Infracción Ley Forestal</t>
  </si>
  <si>
    <t>Infracción Ley Integral Persona Adulta Mayor</t>
  </si>
  <si>
    <t>Infracción.  Ley de Licores</t>
  </si>
  <si>
    <t>Infracción.  Ley Sobre Hostigamiento Sexual</t>
  </si>
  <si>
    <t>Injurias</t>
  </si>
  <si>
    <t>Instigación Pública</t>
  </si>
  <si>
    <t>Intimidación Pública</t>
  </si>
  <si>
    <t>Legitimación de Capitales</t>
  </si>
  <si>
    <t>Lesiones Culposas</t>
  </si>
  <si>
    <t>Lesiones En Riña</t>
  </si>
  <si>
    <t>Lesiones Graves</t>
  </si>
  <si>
    <t>Lesiones Gravísimas</t>
  </si>
  <si>
    <t>Lesiones Leves</t>
  </si>
  <si>
    <t>Ley 8799 Control de Ganado Bovino, Prevención Y Sanción de Su Robo, Hurto Y Receptación</t>
  </si>
  <si>
    <t>Ley Contra El Acoso Sexual Callejero</t>
  </si>
  <si>
    <t>Ley de Conservación de Vida Silvestre</t>
  </si>
  <si>
    <t>Ley de Transito</t>
  </si>
  <si>
    <t>Ley Sobre Estupefacientes, Sustancias Psicotrópicas, Drogas de Uso No Autorizado Y Actividades Conexas</t>
  </si>
  <si>
    <t>Maltrato</t>
  </si>
  <si>
    <t>Maltrato de Animales</t>
  </si>
  <si>
    <t>Movilización Ilegal de Ganado, Productos Y Subproductos</t>
  </si>
  <si>
    <t>Muerte de Animal</t>
  </si>
  <si>
    <t>Obstrucción de La Vía Pública (Artículo 256 Bis)</t>
  </si>
  <si>
    <t>Ofensas a la Dignidad</t>
  </si>
  <si>
    <t>Persecución o Acorralamiento</t>
  </si>
  <si>
    <t>Pesca Comercial o deportiva Ilegal En Parques Nacionales, Monumentos Naturales Y Reservas Biológicas</t>
  </si>
  <si>
    <t>Pesca Con Embarcaciones o Artes Distintos A Los Autorizados Por Incopesca</t>
  </si>
  <si>
    <t>Pesca Ilegal En Aguas Continentales</t>
  </si>
  <si>
    <t>Portación Ilícita de Arma Permitida</t>
  </si>
  <si>
    <t>Posesión de Drogas, Sustancias o Productos</t>
  </si>
  <si>
    <t>Privación de Libertad Sin Ánimo de Lucro</t>
  </si>
  <si>
    <t>Producción de Material Audiovisual</t>
  </si>
  <si>
    <t>Proxenetismo</t>
  </si>
  <si>
    <t>Proxenetismo Agravado</t>
  </si>
  <si>
    <t>Receptación</t>
  </si>
  <si>
    <t>Receptación de Cosas de Dudosa Procedencia Sospechosa</t>
  </si>
  <si>
    <t>Relaciones Sexuales Personas Menores de Edad (Inc 1, Art. 159)</t>
  </si>
  <si>
    <t>Relaciones Sexuales Personas Menores de Edad (Inc 2, Art. 159)</t>
  </si>
  <si>
    <t>Relaciones Sexuales Personas Menores de Edad (Inc 3, Art. 159)</t>
  </si>
  <si>
    <t>Resistencia</t>
  </si>
  <si>
    <t>Resistencia Agravada</t>
  </si>
  <si>
    <t>Restricción Libertad de Tránsito</t>
  </si>
  <si>
    <t>Robo Agravado</t>
  </si>
  <si>
    <t>Robo Agravado, Tentativa de</t>
  </si>
  <si>
    <t>Robo Simple</t>
  </si>
  <si>
    <t>Secuestro Extorsivo</t>
  </si>
  <si>
    <t>Seducción o Encuentros con Menores por Medios Electrónicos</t>
  </si>
  <si>
    <t>Seducción o Encuentros con Personas Menores de Edad</t>
  </si>
  <si>
    <t>Simulación de delito</t>
  </si>
  <si>
    <t>Suministro de Drogas, Sustancias o Productos Sin Autorización Legal</t>
  </si>
  <si>
    <t>Suministro Infiel de Medicamentos</t>
  </si>
  <si>
    <t>Suplantación de Identidad</t>
  </si>
  <si>
    <t>Sustracción de Persona Menor de Edad o Incapaz Y Cuido Ilegal de Menores Sujetos A Adopción</t>
  </si>
  <si>
    <t>Sustracción de Persona Menor o Con Discapacidad</t>
  </si>
  <si>
    <t>Tala En Zona de Protección</t>
  </si>
  <si>
    <t>Tenencia de Armas Prohibidas</t>
  </si>
  <si>
    <t>Tenencia de Droga</t>
  </si>
  <si>
    <t>Tenencia de Material Pornográfico</t>
  </si>
  <si>
    <t>Tenencia y Portación Ilegal de Armas Permitidas</t>
  </si>
  <si>
    <t>Tentativa de Abuso Sexual Contra Menor o Incapaz</t>
  </si>
  <si>
    <t>Tentativa de Hurto Agravado</t>
  </si>
  <si>
    <t>Transporte de Droga, Sustancias o Productos Sin Autorización Legal</t>
  </si>
  <si>
    <t>Uso de Falso Documento</t>
  </si>
  <si>
    <t>Uso Ilegal de Uniforme E Insignias o Dispositivos Policiales</t>
  </si>
  <si>
    <t>Usurpación</t>
  </si>
  <si>
    <t>Usurpación de Aguas</t>
  </si>
  <si>
    <t>V.D. Abuso Sexual de Mayor</t>
  </si>
  <si>
    <t>V.D. Abuso Sexual de Menor</t>
  </si>
  <si>
    <t>V.D. Corrupción A Menores</t>
  </si>
  <si>
    <t>V.D. desobediencia</t>
  </si>
  <si>
    <t>V.D. Lesiones</t>
  </si>
  <si>
    <t>V.D. Relaciones Sexuales Con Menor</t>
  </si>
  <si>
    <t>Venta de Drogas, Sustancias o Productos Sin Autorización Legal</t>
  </si>
  <si>
    <t>Violación</t>
  </si>
  <si>
    <t>Violación Calificada</t>
  </si>
  <si>
    <t>Violación Contra una Mujer</t>
  </si>
  <si>
    <t>Violación de Comunicaciones Electrónicas (Artículo 196 Bis)</t>
  </si>
  <si>
    <t>Violación de Correspondencia o Comunicaciones</t>
  </si>
  <si>
    <t>Violación de Datos Personales</t>
  </si>
  <si>
    <t>Violación de Domicilio</t>
  </si>
  <si>
    <t>Atropello</t>
  </si>
  <si>
    <t>Conducción Temeraria</t>
  </si>
  <si>
    <t>Homicidio Culposo (Ley de Tránsito)</t>
  </si>
  <si>
    <t>Infracción.  Ley de Tránsito</t>
  </si>
  <si>
    <t>Lesiones Culposas (Ley de Tránsito)</t>
  </si>
  <si>
    <t>Contravenciones</t>
  </si>
  <si>
    <t>Acometimiento a Mujer en Estado de Gravidez</t>
  </si>
  <si>
    <t>Alborotos</t>
  </si>
  <si>
    <t>Alteración de Dispositivos y Señales de Tránsito</t>
  </si>
  <si>
    <t>Amenazas Personales</t>
  </si>
  <si>
    <t>Contr.  Contra Las Personas (Actos Contra La Integridad Corporal)</t>
  </si>
  <si>
    <t>Contravención - Acoso Sexual</t>
  </si>
  <si>
    <t>Contravención Discriminación</t>
  </si>
  <si>
    <t>Contravención Solicitud Ilegal de la Prueba</t>
  </si>
  <si>
    <t>Desórdenes</t>
  </si>
  <si>
    <t>Dibujo en Paredes</t>
  </si>
  <si>
    <t>Dificultar Acción de la Autoridad</t>
  </si>
  <si>
    <t>Embriaguez</t>
  </si>
  <si>
    <t>Entrada sin Permiso a Terreno Ajeno</t>
  </si>
  <si>
    <t>Exhibicionismo</t>
  </si>
  <si>
    <t>Hurto Menor, Tentativa</t>
  </si>
  <si>
    <t>Lanzamiento de Objetos</t>
  </si>
  <si>
    <t>Lesiones Levísimas</t>
  </si>
  <si>
    <t>Llamadas Mortificantes</t>
  </si>
  <si>
    <t>Maltrato a Animales</t>
  </si>
  <si>
    <t>Miradas Indiscretas</t>
  </si>
  <si>
    <t>Negativa a Identificarse</t>
  </si>
  <si>
    <t>Palabras o Actos Obscenos</t>
  </si>
  <si>
    <t>Participación En Riña</t>
  </si>
  <si>
    <t>Pelea Dual</t>
  </si>
  <si>
    <t>Portación Falsa de Distintivos</t>
  </si>
  <si>
    <t>Proposiciones Irrespetuosas</t>
  </si>
  <si>
    <t>Provocación en Riña</t>
  </si>
  <si>
    <t>Usurpación de Nombre</t>
  </si>
  <si>
    <t>No delitos</t>
  </si>
  <si>
    <t>Atípico</t>
  </si>
  <si>
    <t>Averiguar desaparición</t>
  </si>
  <si>
    <t>Averiguar muerte</t>
  </si>
  <si>
    <t xml:space="preserve">Ignorado </t>
  </si>
  <si>
    <t>No aplica</t>
  </si>
  <si>
    <r>
      <t>No indica</t>
    </r>
    <r>
      <rPr>
        <vertAlign val="superscript"/>
        <sz val="12"/>
        <rFont val="Times New Roman"/>
        <family val="1"/>
      </rPr>
      <t xml:space="preserve"> (1)</t>
    </r>
  </si>
  <si>
    <t>1/ Personal del despacho no consignó la información en el sistema informático</t>
  </si>
  <si>
    <t>CUADRO N° 4</t>
  </si>
  <si>
    <t xml:space="preserve">JUZGADOS PENALES JUVENILES: RESOLUCIONES DICTADAS A LOS MENORES </t>
  </si>
  <si>
    <t>SEGÚN: CIRCUITO JUDICIAL Y OFICINA</t>
  </si>
  <si>
    <t>POR: TIPO DE RESOLUCIÓN DICTADA</t>
  </si>
  <si>
    <t>CIRCUITO JUDICIAL Y OFICINA</t>
  </si>
  <si>
    <t>TIPO DE RESOLUCIÓN DICTADA</t>
  </si>
  <si>
    <t>Sentencia Absolutoria</t>
  </si>
  <si>
    <t>Sentencia Condenatoria</t>
  </si>
  <si>
    <t>Sentencia Condenatoria y Absolutoria</t>
  </si>
  <si>
    <t>Sentencia Abreviado</t>
  </si>
  <si>
    <t>Sobreseimiento Definitivo ( art 311, Inc A,B,C,E)</t>
  </si>
  <si>
    <t>Sob.Def.Ext.AP Cump.Conci.Condic.</t>
  </si>
  <si>
    <t>Sob.Def.Ext.AP. Cump. Repa. Daños</t>
  </si>
  <si>
    <t>Sob. Def. Cump. Pla. Sus. P.Prue</t>
  </si>
  <si>
    <t>Sob.Def.Ext.AP.Desest.Querella</t>
  </si>
  <si>
    <t>Sob. Def. Ext.AP Muerte Imputado</t>
  </si>
  <si>
    <t>Sob. Def. Ext. Acción Penal Prescripción</t>
  </si>
  <si>
    <t>Sob. Def. Ext.AP  Venc.plazo.Sob.Prov.</t>
  </si>
  <si>
    <t>Sob. Def. Criterio de Oportunidad. Artículo 56 Inc. B</t>
  </si>
  <si>
    <t>Sob. Def. Ext. Acción Penal. Otros Motivos</t>
  </si>
  <si>
    <t>Suspensión del Proceso a Prueba</t>
  </si>
  <si>
    <t>Suspensión del Proceso a Prueba ampliación del Plazo</t>
  </si>
  <si>
    <t>Conciliación Condicionada</t>
  </si>
  <si>
    <t>Acumulado</t>
  </si>
  <si>
    <t>Rebeldía</t>
  </si>
  <si>
    <t>Devuelto.MP. Disconformidad</t>
  </si>
  <si>
    <t>Actividad procesal defectuosa</t>
  </si>
  <si>
    <t>Apertura de archivos informáticos</t>
  </si>
  <si>
    <t>Auto de apertura a juicio</t>
  </si>
  <si>
    <t>Conflicto de Competencia</t>
  </si>
  <si>
    <t>Destrucción de Evidencia</t>
  </si>
  <si>
    <t xml:space="preserve">Medida Cautelar: se ordena detención Provisional </t>
  </si>
  <si>
    <t>Medida Cautelar: Aplicación</t>
  </si>
  <si>
    <t xml:space="preserve">Medida Cautelar: Cancelación </t>
  </si>
  <si>
    <t>Remitido a otra Jurisdicción</t>
  </si>
  <si>
    <r>
      <t xml:space="preserve">Otra Razón </t>
    </r>
    <r>
      <rPr>
        <b/>
        <vertAlign val="superscript"/>
        <sz val="12"/>
        <rFont val="Times New Roman"/>
        <family val="1"/>
      </rPr>
      <t>(1)</t>
    </r>
  </si>
  <si>
    <t>I Circuito Judicial de San José</t>
  </si>
  <si>
    <t>I Circuito Judicial de Alajuela</t>
  </si>
  <si>
    <t xml:space="preserve">Juzgado Penal Juvenil I Circ.Jud Alajuela </t>
  </si>
  <si>
    <t>II Circuito Judicial de Alajuela</t>
  </si>
  <si>
    <t>Juzgado Penal Juvenil II Circ.Jud  Alajuela (San Carlos)</t>
  </si>
  <si>
    <t>Juzgado Civil y Trabajo II Circ.Jud  Alajuela, sede Upala</t>
  </si>
  <si>
    <t>III Circuito Judicial de Alajuela</t>
  </si>
  <si>
    <t>Juzgado Penal Juvenil III Circ.Jud  Alajuela (San Ramón)</t>
  </si>
  <si>
    <t>Circuito Judicial de Cartago</t>
  </si>
  <si>
    <t>Juzgado de Familia, Violencia Doméstica y Penal Juvenil de Turrialba</t>
  </si>
  <si>
    <t>Circuito Judicial de Heredia</t>
  </si>
  <si>
    <t>I Circuito Judicial de Guanacaste</t>
  </si>
  <si>
    <t>Juzgado Penal Juvenil I Circ.Jud  Guanacaste (Liberia)</t>
  </si>
  <si>
    <t>Juzgado  de Familia,Penal Juvenil y Violencia Doméstica de Cañas</t>
  </si>
  <si>
    <t>II Circuito Judicial de Guanacaste</t>
  </si>
  <si>
    <t>Circuito Judicial de Puntarenas</t>
  </si>
  <si>
    <t>Juzgado Civil, Trabajo y Familia Quepos</t>
  </si>
  <si>
    <t>I Circuito Judicial de Zona Sur</t>
  </si>
  <si>
    <t>Juzgado Penal Juvenil I Circ.Jud  Zona Sur (Pérez Zeledón)</t>
  </si>
  <si>
    <t>II Circuito Judicial de Zona Sur</t>
  </si>
  <si>
    <t>I Circuito Judicial de Zona Atlántica</t>
  </si>
  <si>
    <t>Juzgado Penal Juvenil I Circ.Jud  Zona Atlántica (Limón)</t>
  </si>
  <si>
    <t>II Circuito Judicial de Zona Atlántica</t>
  </si>
  <si>
    <t xml:space="preserve">Juzgado Penal Juvenil II Circ.Jud Zona Atlántica (Pococí) </t>
  </si>
  <si>
    <t>CUADRO N° 5</t>
  </si>
  <si>
    <t xml:space="preserve">JUZGADOS PENALES JUVENILES : SENTENCIAS DICTADAS Y SANCIONES IMPUESTAS </t>
  </si>
  <si>
    <t>POR: TIPO DE SENTENCIA DICTADA Y SANCIÓN IMPUESTA</t>
  </si>
  <si>
    <t>TIPO DE SENTENCIA DICTADA</t>
  </si>
  <si>
    <t>SANCIÓN IMPUESTA</t>
  </si>
  <si>
    <t>Absolutoria</t>
  </si>
  <si>
    <t>Condenatoria</t>
  </si>
  <si>
    <t>Absolutoria - Condenatoria</t>
  </si>
  <si>
    <t>Amonestación y Advertencia</t>
  </si>
  <si>
    <t>Libertad Asistida</t>
  </si>
  <si>
    <t>Prestac. Servicios a la Comunidad</t>
  </si>
  <si>
    <t>Internamiento Centro Especializado</t>
  </si>
  <si>
    <t>CUADRO N° 6</t>
  </si>
  <si>
    <t>MATERIA PENAL JUVENIL: MENORES SENTENCIADOS EN LOS JUZGADOS</t>
  </si>
  <si>
    <t>SEGÚN: RESOLUCIÓN DICTADA</t>
  </si>
  <si>
    <t>POR: SEXO Y EDAD</t>
  </si>
  <si>
    <t>EDAD</t>
  </si>
  <si>
    <t>RESOLUCIÓN DICTADA</t>
  </si>
  <si>
    <t>Absolutorias</t>
  </si>
  <si>
    <t>Condenatorias</t>
  </si>
  <si>
    <t>Condenatorias y Absolutorias</t>
  </si>
  <si>
    <t>CUADRO N° 7</t>
  </si>
  <si>
    <t>SEGÚN: DELITO POR TÍTULO EN EL CÓDIGO PENAL Y LEYES ESPECIALES</t>
  </si>
  <si>
    <t>POR: TIPO DE SENTENCIA Y SANCIÓN IMPUESTA</t>
  </si>
  <si>
    <t>DELITO POR TÍTULO EN EL CÓDIGO PENAL Y LEYES ESPECIALES</t>
  </si>
  <si>
    <t>SENTENCIA</t>
  </si>
  <si>
    <t>SANCIONES IMPUESTAS</t>
  </si>
  <si>
    <t>Sanciones Socioeducativas</t>
  </si>
  <si>
    <t>Sanciones Privativas de libertad</t>
  </si>
  <si>
    <t>Absolutoria-Condenatoria</t>
  </si>
  <si>
    <t>Amonestación
 y advertencia</t>
  </si>
  <si>
    <t>Libertad
 asistida</t>
  </si>
  <si>
    <t>Prestación 
servicio
 comunidad</t>
  </si>
  <si>
    <t>Internamiento
ctro especializado</t>
  </si>
  <si>
    <t>DELITOS CONTRA LA VIDA</t>
  </si>
  <si>
    <t>Agresión con arma</t>
  </si>
  <si>
    <t>Homicidio calificado</t>
  </si>
  <si>
    <t>Homicidio calificado, tentativa de</t>
  </si>
  <si>
    <t>Homicidio culposo</t>
  </si>
  <si>
    <t>Homicidio simple</t>
  </si>
  <si>
    <t>Homicidio simple, tentativa de</t>
  </si>
  <si>
    <t>Lesiones en riña</t>
  </si>
  <si>
    <t>Lesiones graves</t>
  </si>
  <si>
    <t>Lesiones gravísimas</t>
  </si>
  <si>
    <t>Lesiones leves</t>
  </si>
  <si>
    <t>DELITOS SEXUALES</t>
  </si>
  <si>
    <t>Abusos sexuales personas mayores de edad</t>
  </si>
  <si>
    <t>Abusos sexuales personas menores edad e incapaces</t>
  </si>
  <si>
    <t>Corrupción agravada</t>
  </si>
  <si>
    <t>Difusión de pornografía</t>
  </si>
  <si>
    <t>Fabricación o producción de pornografía</t>
  </si>
  <si>
    <t>Relaciones sexuales personas menores de edad (Inc 2, art. 159)</t>
  </si>
  <si>
    <t>Violación calificada</t>
  </si>
  <si>
    <t>DELITOS CONTRA LA PROPIEDAD</t>
  </si>
  <si>
    <t xml:space="preserve"> Hurto agravado</t>
  </si>
  <si>
    <t>Apropiación y retención indebida</t>
  </si>
  <si>
    <t>Daño agravado</t>
  </si>
  <si>
    <t>Extorsión simple</t>
  </si>
  <si>
    <t>Hurto agravado</t>
  </si>
  <si>
    <t>Hurto simple</t>
  </si>
  <si>
    <t>Hurto simple, tentativa de</t>
  </si>
  <si>
    <t>Robo agravado</t>
  </si>
  <si>
    <t>Robo agravado, tentativa de</t>
  </si>
  <si>
    <t>Robo simple</t>
  </si>
  <si>
    <t>Secuestro extorsivo</t>
  </si>
  <si>
    <t>DELITOS CONTRA LA LIBERTAD</t>
  </si>
  <si>
    <t>Amenazas agravadas</t>
  </si>
  <si>
    <t xml:space="preserve">Privación de libertad agravada </t>
  </si>
  <si>
    <t>DELITOS CONTRA LA AUTORIDAD PUBLICA</t>
  </si>
  <si>
    <t>Resistencia agravada</t>
  </si>
  <si>
    <t>DELITOS CONTRA LA ADMINISTRACION DE JUSTICIA</t>
  </si>
  <si>
    <t>Receptación de cosas de dudosa procedencia sospechosa</t>
  </si>
  <si>
    <t>DELITOS CONTRA EL AMBITO DE LA INTIMIDAD</t>
  </si>
  <si>
    <t>Violación de domicilio</t>
  </si>
  <si>
    <t>DELITOS CONTRA LA FE PUBLICA</t>
  </si>
  <si>
    <t>Falsificación de señas y marcas</t>
  </si>
  <si>
    <t>DELITOS CONTRA LA SEGURIDAD COMUN</t>
  </si>
  <si>
    <t>Accionamiento de arma (artículo 250 Bis)</t>
  </si>
  <si>
    <t>Incendio o explosión</t>
  </si>
  <si>
    <t>DELITOS CONTRA LA TRANQUILIDAD PUBLICA</t>
  </si>
  <si>
    <t>Intimidación pública</t>
  </si>
  <si>
    <t>TRATA DE PERSONAS</t>
  </si>
  <si>
    <t>Trata para el trasplante ilícito de órganos, tejidos, células o fluidos humanos.</t>
  </si>
  <si>
    <t>INFRACCIÓN LEY DE BIENESTAR ANIMAL</t>
  </si>
  <si>
    <t>Crueldad contra los animales</t>
  </si>
  <si>
    <t>LEY DE CONSERVACIÓN DE VIDA SILVESTRE</t>
  </si>
  <si>
    <t>Comercio, trafico, trasiego de animales silvestres en peligro de extinción o poblaciones reducidas sin el permiso del SINAC</t>
  </si>
  <si>
    <t>Trasiego de vida silvestre en peligro de extinción</t>
  </si>
  <si>
    <t>LEY DE VIOLENCIA DOMÉSTICA</t>
  </si>
  <si>
    <t>V.D. Desobediencia</t>
  </si>
  <si>
    <t>LEY PENALIZACION VIOLENCIA CONTRA LAS MUJERES</t>
  </si>
  <si>
    <t>Amenazas contra una mujer</t>
  </si>
  <si>
    <t>Incumplimiento una medida protección</t>
  </si>
  <si>
    <t>NORMATIVA DE LEYES ESPECIALES Y OTROS</t>
  </si>
  <si>
    <t>INFRACCIÓN  LEY DE ARMAS Y EXPLOSIVOS</t>
  </si>
  <si>
    <t>Portación ilícita de arma permitida</t>
  </si>
  <si>
    <t>Tenencia y portación ilegal de armas permitidas</t>
  </si>
  <si>
    <t>LEY DE TRANSITO</t>
  </si>
  <si>
    <t>Homicidio culposo (Ley de Tránsito)</t>
  </si>
  <si>
    <t>Lesiones culposas (Ley de Tránsito)</t>
  </si>
  <si>
    <t>LEY SOBRE ESTUPEFACIENTES, SUSTANCIAS PSICOTRÓPICAS, DROGAS DE USO NO AUTORIZADO Y ACTIVIDADES CONEXAS</t>
  </si>
  <si>
    <t>Posesión de drogas, sustancias o productos</t>
  </si>
  <si>
    <t>Transporte de droga, sustancias o productos sin autorización legal</t>
  </si>
  <si>
    <t>Venta de drogas, sustancias o productos sin autorización legal</t>
  </si>
  <si>
    <t>CONTRAVENCIONES</t>
  </si>
  <si>
    <t>Amenazas personales</t>
  </si>
  <si>
    <t>Infracción a los reglamentos referentes a vías públicas</t>
  </si>
  <si>
    <t>Lesiones levísimas</t>
  </si>
  <si>
    <t>CUADRO N° 8</t>
  </si>
  <si>
    <t>MATERIA PENAL JUVENIL: DURACIÓN PROMEDIO DE LAS SENTENCIAS DICTADAS A LOS MENORES EN LOS JUZGADOS</t>
  </si>
  <si>
    <t>SEGÚN: DESPACHO</t>
  </si>
  <si>
    <t>POR: TIPO DE SENTENCIA</t>
  </si>
  <si>
    <t>DESPACHO</t>
  </si>
  <si>
    <t>MENORES</t>
  </si>
  <si>
    <t>Absolutorias - Condenatorias</t>
  </si>
  <si>
    <t>26 meses 1 semana</t>
  </si>
  <si>
    <t>24 meses 3 semanas</t>
  </si>
  <si>
    <t>28 meses 2 semanas</t>
  </si>
  <si>
    <t>38 meses 1 semana</t>
  </si>
  <si>
    <t xml:space="preserve">Juzgado Penal Juvenil de San José </t>
  </si>
  <si>
    <t>26 meses 3 semanas</t>
  </si>
  <si>
    <t>27 meses 0 semanas</t>
  </si>
  <si>
    <t>--</t>
  </si>
  <si>
    <t xml:space="preserve">Juzgado Penal Juvenil del I Circuito Judicial de Alajuela </t>
  </si>
  <si>
    <t>15 meses 3 semanas</t>
  </si>
  <si>
    <t>12 meses 2 semanas</t>
  </si>
  <si>
    <t>17 meses 0 semanas</t>
  </si>
  <si>
    <t xml:space="preserve">Juzgado Penal Juvenil del II Circuito Judicial de Alajuela </t>
  </si>
  <si>
    <t>38 meses 2 semanas</t>
  </si>
  <si>
    <t>28 meses 3 semanas</t>
  </si>
  <si>
    <t>59 meses 3 semanas</t>
  </si>
  <si>
    <t>50 meses 0 semanas</t>
  </si>
  <si>
    <t>Juzgado Civil y Trabajo del II Circuito Judicial de Alajuela, Sede Upala</t>
  </si>
  <si>
    <t>13 meses 2 semanas</t>
  </si>
  <si>
    <t>Juzgado Penal Juvenil III Circuito Judicial Alajuela (San Ramón)</t>
  </si>
  <si>
    <t>22 meses 0 semanas</t>
  </si>
  <si>
    <t>21 meses 1 semana</t>
  </si>
  <si>
    <t>Juzgado Penal Juvenil de Cartago</t>
  </si>
  <si>
    <t>10 meses 3 semanas</t>
  </si>
  <si>
    <t>7 meses 2 semanas</t>
  </si>
  <si>
    <t xml:space="preserve">Juzgado Penal Juvenil de Heredia </t>
  </si>
  <si>
    <t>33 meses 3 semanas</t>
  </si>
  <si>
    <t>20 meses 3 semanas</t>
  </si>
  <si>
    <t>45 meses 1 semana</t>
  </si>
  <si>
    <t xml:space="preserve">Juzgado Penal Juvenil del I Circuito Judicial de Guanacaste (Liberia) </t>
  </si>
  <si>
    <t>19 meses 2 semanas</t>
  </si>
  <si>
    <t>41 meses 2 semanas</t>
  </si>
  <si>
    <t xml:space="preserve">Juzgado Familia, Penal Juvenil y Violencia Doméstica de Cañas </t>
  </si>
  <si>
    <t>7 meses 1 semana</t>
  </si>
  <si>
    <t>60 meses 1 semana</t>
  </si>
  <si>
    <t>Juzgado Penal Juvenil II Circuito Judicial Guanacaste (Nicoya )</t>
  </si>
  <si>
    <t>4 meses 3 semanas</t>
  </si>
  <si>
    <t>3 meses 1 semana</t>
  </si>
  <si>
    <t>6 meses 2 semanas</t>
  </si>
  <si>
    <t>Juzgado Penal Juvenil de Puntarenas</t>
  </si>
  <si>
    <t>20 meses 1 semana</t>
  </si>
  <si>
    <t>18 meses 1 semana</t>
  </si>
  <si>
    <t>Juzgado Civil y de Trabajo de Quepos</t>
  </si>
  <si>
    <t>20 meses 0 semanas</t>
  </si>
  <si>
    <t>22 meses 2 semanas</t>
  </si>
  <si>
    <t xml:space="preserve">Juzgado Penal Juvenil del I Circuito Judicial de La Zona Sur (Pérez Zeledón) </t>
  </si>
  <si>
    <t>28 meses 1 semana</t>
  </si>
  <si>
    <t>11 meses 2 semanas</t>
  </si>
  <si>
    <t xml:space="preserve">Juzgado Civil, Trabajo y Familia de Buenos Aires </t>
  </si>
  <si>
    <t>30 meses 1 semana</t>
  </si>
  <si>
    <t>Juzgado Penal Juvenil II Circuito Judicial Zona Sur (Corredores)</t>
  </si>
  <si>
    <t>17 meses 2 semanas</t>
  </si>
  <si>
    <t>21 meses 2 semanas</t>
  </si>
  <si>
    <t>Juzgado Penal Juvenil del I Circuito Judicial de La Zona Atlántica</t>
  </si>
  <si>
    <t>32 meses 0 semanas</t>
  </si>
  <si>
    <t>29 meses 1 semana</t>
  </si>
  <si>
    <t>40 meses 1 semana</t>
  </si>
  <si>
    <t xml:space="preserve">Juzgado Penal Juvenil del II Circuito Judicial de La Zona Atlántica </t>
  </si>
  <si>
    <t>29 meses 3 semanas</t>
  </si>
  <si>
    <t>23 meses 2 semanas</t>
  </si>
  <si>
    <t>30 meses 2 semanas</t>
  </si>
  <si>
    <t>CUADRO N° 9</t>
  </si>
  <si>
    <t>MATERIA PENAL JUVENIL: DURACIÓN PROMEDIO DE LAS SENTENCIAS DICTADAS</t>
  </si>
  <si>
    <t>A LOS MENORES EN LOS JUZGADOS</t>
  </si>
  <si>
    <t>24 meses 2 semanas</t>
  </si>
  <si>
    <t>31 meses 0 semanas</t>
  </si>
  <si>
    <t>34 meses 1 semana</t>
  </si>
  <si>
    <t>27 meses 1 semana</t>
  </si>
  <si>
    <t>37 meses 1 semana</t>
  </si>
  <si>
    <t>39 meses 2 semanas</t>
  </si>
  <si>
    <t>31 meses 1 semana</t>
  </si>
  <si>
    <t>CUADRO N° 10</t>
  </si>
  <si>
    <t>MATERIA PENAL JUVENIL: SOLICITUDES ENTRADAS</t>
  </si>
  <si>
    <t>POR: TIPO DE SOLICITUD</t>
  </si>
  <si>
    <t xml:space="preserve"> DURANTE: 2022</t>
  </si>
  <si>
    <t>TIPOS DE SOLICITUD</t>
  </si>
  <si>
    <r>
      <t xml:space="preserve">OTROS MOTIVOS </t>
    </r>
    <r>
      <rPr>
        <b/>
        <vertAlign val="superscript"/>
        <sz val="12"/>
        <rFont val="Times New Roman"/>
        <family val="1"/>
      </rPr>
      <t>(1)</t>
    </r>
  </si>
  <si>
    <t>Acusación y solicitud de apertura a juicio</t>
  </si>
  <si>
    <t>Allanamiento</t>
  </si>
  <si>
    <t>Allanamiento, registro y secuestro</t>
  </si>
  <si>
    <t>Anticipo jurisdiccional de prueba</t>
  </si>
  <si>
    <t>Apertura y respaldo de archivos informáticos</t>
  </si>
  <si>
    <t>Levantamiento de secreto bancario</t>
  </si>
  <si>
    <t>Anotaciones de demanda</t>
  </si>
  <si>
    <t>Medida Cautelar</t>
  </si>
  <si>
    <t>Asuntos de otras Jurisdicciones</t>
  </si>
  <si>
    <t>Demanda en otro despacho</t>
  </si>
  <si>
    <t>Denuncia en Despacho</t>
  </si>
  <si>
    <t>Denuncia por escrito</t>
  </si>
  <si>
    <t>Incompetencia o Remisión a otra Jurisdicción</t>
  </si>
  <si>
    <t>Información del Organismo de Investigación Judicial</t>
  </si>
  <si>
    <t>Parte Policial</t>
  </si>
  <si>
    <t>T. Atropello</t>
  </si>
  <si>
    <r>
      <t xml:space="preserve">Desconocido </t>
    </r>
    <r>
      <rPr>
        <b/>
        <vertAlign val="superscript"/>
        <sz val="12"/>
        <rFont val="Times New Roman"/>
        <family val="1"/>
      </rPr>
      <t>(1)</t>
    </r>
  </si>
  <si>
    <t>1/ Despacho no consignó la información en los sistemas informáticos/ Uso de variables que no corresponden a las solicitudes</t>
  </si>
  <si>
    <t>CUADRO N° 11</t>
  </si>
  <si>
    <t>MATERIA PENAL JUVENIL: TERMINADOS</t>
  </si>
  <si>
    <t xml:space="preserve">POR: TIPO DE SOLICITUD </t>
  </si>
  <si>
    <t>MOTIVOS DE TÉRMINO  DE SOLICITUD</t>
  </si>
  <si>
    <r>
      <t>OTROS MOTIVOS</t>
    </r>
    <r>
      <rPr>
        <b/>
        <vertAlign val="superscript"/>
        <sz val="12"/>
        <rFont val="Times New Roman"/>
        <family val="1"/>
      </rPr>
      <t xml:space="preserve"> (1)</t>
    </r>
  </si>
  <si>
    <t>Diligenciada</t>
  </si>
  <si>
    <t>No Diligenciada</t>
  </si>
  <si>
    <t>Devuelto.MP. Aprueba Gestión</t>
  </si>
  <si>
    <t>Devuelto.MP. Deniega Gestión</t>
  </si>
  <si>
    <t>Incomp. o Remi. a otra Jurisd.</t>
  </si>
  <si>
    <t>Sanción Cumplida</t>
  </si>
  <si>
    <t>Sob.Def. (Art.311 Inc A,B,C,E)</t>
  </si>
  <si>
    <t>Sob.Def. Prescrip.Art.31 C.P.P.</t>
  </si>
  <si>
    <t>Sob.Def.Ext.AP. Cum. Pla. Susp.P.Prue.</t>
  </si>
  <si>
    <t>1/ Personal de las oficinas utilizaron variables no acordes con los estados de solicitudes</t>
  </si>
  <si>
    <t>CUADRO N° 12</t>
  </si>
  <si>
    <t>JUZGADOS PENALES JUVENILES: DILIGENCIAS SEÑALADAS</t>
  </si>
  <si>
    <t>SEGÚN: ESTADO Y DESCRIPCIÓN DEL APUNTE</t>
  </si>
  <si>
    <t>POR : POR : OFICINA</t>
  </si>
  <si>
    <t>ESTADO Y DESCRIPCIÓN DEL APUNTE</t>
  </si>
  <si>
    <t>Mixto Osa</t>
  </si>
  <si>
    <t xml:space="preserve"> Realizada Video Conferencia</t>
  </si>
  <si>
    <t>Anticipo Jurisdiccional de Prueba</t>
  </si>
  <si>
    <t>Apertura Evidencia</t>
  </si>
  <si>
    <t>Audiencia de seguimiento de JR</t>
  </si>
  <si>
    <t>Audiencia de verificación</t>
  </si>
  <si>
    <t>Audiencia Masiva</t>
  </si>
  <si>
    <t>Audiencia Previa o Temprana</t>
  </si>
  <si>
    <t>Audiencia Solución Alterna</t>
  </si>
  <si>
    <t>Cambio Medida Cautelar</t>
  </si>
  <si>
    <t>Debate/Juicio</t>
  </si>
  <si>
    <t>Debate/Juicio - Continuación</t>
  </si>
  <si>
    <t>Diligencias especiales</t>
  </si>
  <si>
    <t>Fijación de Sanción</t>
  </si>
  <si>
    <t>Medidas Cautelares</t>
  </si>
  <si>
    <t>Prórroga Ordenes de Suspención de Proceso a Prueba</t>
  </si>
  <si>
    <t>Reserva de datos</t>
  </si>
  <si>
    <t>Reunión de Justicia Restaurativa</t>
  </si>
  <si>
    <t>Reunión Restaurativa y Audiencia</t>
  </si>
  <si>
    <t>Verificación Conciliación</t>
  </si>
  <si>
    <t>Verificación Suspención de Proceso a Prueba</t>
  </si>
  <si>
    <t>Realizada Presencial</t>
  </si>
  <si>
    <t>Audiencia Fuera del Tribunal</t>
  </si>
  <si>
    <t>Audiencia Medidas de Protección</t>
  </si>
  <si>
    <t>Audiencia Preliminar</t>
  </si>
  <si>
    <t>Audiencia Temprana, JR</t>
  </si>
  <si>
    <t>Audiencia Única</t>
  </si>
  <si>
    <t>Círculos de Paz, Justicia</t>
  </si>
  <si>
    <t>Conciliación</t>
  </si>
  <si>
    <t>Indagatoria</t>
  </si>
  <si>
    <t>Modificación de Condición en Suspensión de Proceso a Prueba</t>
  </si>
  <si>
    <t>Reconocimiento Físico</t>
  </si>
  <si>
    <t>Reconocimiento Fotográfico</t>
  </si>
  <si>
    <t>Servicio Nacional de Facilitadores Judiciales</t>
  </si>
  <si>
    <r>
      <t>Dato desconocido</t>
    </r>
    <r>
      <rPr>
        <vertAlign val="superscript"/>
        <sz val="12"/>
        <color theme="1"/>
        <rFont val="Times New Roman"/>
        <family val="1"/>
      </rPr>
      <t xml:space="preserve"> (1)</t>
    </r>
  </si>
  <si>
    <t>No Realizada Video Conferencia</t>
  </si>
  <si>
    <t>No Realizada Presencial</t>
  </si>
  <si>
    <t>Suspendida Video Conferencia</t>
  </si>
  <si>
    <t>Suspendida Presencial</t>
  </si>
  <si>
    <t>Sin Efecto</t>
  </si>
  <si>
    <t>Pendiente</t>
  </si>
  <si>
    <t>Continúa</t>
  </si>
  <si>
    <t>1/ Despacho no consignó la información en los sistemas informáticos</t>
  </si>
  <si>
    <t>CUADRO N° 13</t>
  </si>
  <si>
    <t>SEGÚN: MOTIVO DE CANCELACIÓN</t>
  </si>
  <si>
    <t>POR: ESTADO DE LAS DILIGENCIAS</t>
  </si>
  <si>
    <t>MOTIVO DE CANCELACIÓN</t>
  </si>
  <si>
    <t xml:space="preserve"> No Realizada Video Conferencia</t>
  </si>
  <si>
    <t xml:space="preserve"> No Realizada Presencial</t>
  </si>
  <si>
    <t xml:space="preserve"> Suspendida Video Conferencia</t>
  </si>
  <si>
    <t xml:space="preserve"> Suspendida Presencial</t>
  </si>
  <si>
    <t>Sin efecto</t>
  </si>
  <si>
    <t>Acción de Inconstitucionalidad (Delito Sexual)</t>
  </si>
  <si>
    <t>Actividad Procesal Defectuosa</t>
  </si>
  <si>
    <t>Acuerdo de partes</t>
  </si>
  <si>
    <t>Acumulación Procesal</t>
  </si>
  <si>
    <t>Acusado/a fue trasladado a otro centro</t>
  </si>
  <si>
    <t>Anulado todo lo actuado</t>
  </si>
  <si>
    <t>Asueto</t>
  </si>
  <si>
    <t>Ausencia de imputado/a y ofendido/a injustificada</t>
  </si>
  <si>
    <t>Ausencia de imputado/a y ofendido/a justificada</t>
  </si>
  <si>
    <t>Ausencia de Testigos</t>
  </si>
  <si>
    <t>Ausencia Defensor/a Privado/a (Injustificada)</t>
  </si>
  <si>
    <t>Ausencia Defensor/a Privado/a (Justificada)</t>
  </si>
  <si>
    <t>Ausencia Defensor/a Público/a (Injustificada)</t>
  </si>
  <si>
    <t>Ausencia Defensor/a Público/a (Justificada)</t>
  </si>
  <si>
    <t>Ausencia Fiscal/a (Injustificada)</t>
  </si>
  <si>
    <t>Ausencia Fiscal/a (Justificada)</t>
  </si>
  <si>
    <t>Ausencia Imputado/a (Injustificada)</t>
  </si>
  <si>
    <t>Ausencia Imputado/a (Justificada)</t>
  </si>
  <si>
    <t>Ausencia Imputado/a (No se le citó)</t>
  </si>
  <si>
    <t>Ausencia Juez/a (Injustificada)</t>
  </si>
  <si>
    <t>Ausencia Juez/a (Justificada)</t>
  </si>
  <si>
    <t>Ausencia o rebeldía imputado/a</t>
  </si>
  <si>
    <t>Ausencia o rebeldía Persona Menor Denunciada</t>
  </si>
  <si>
    <t>Ausencia Ofendido/a (Citado/a)</t>
  </si>
  <si>
    <t>Ausencia Ofendido/a (Injustificada)</t>
  </si>
  <si>
    <t>Ausencia Ofendido/a (Justificada)</t>
  </si>
  <si>
    <t>Ausencia Ofendido/a (no se le citó)</t>
  </si>
  <si>
    <t>Ausencia partes</t>
  </si>
  <si>
    <t>Ausencia Testigos</t>
  </si>
  <si>
    <t>Cambio Centro Penal Persona Detenida (sin comunicar)</t>
  </si>
  <si>
    <t>Cambio de persona privada de libertad a otro Centro Penal</t>
  </si>
  <si>
    <t xml:space="preserve">Cambio Defensor/a </t>
  </si>
  <si>
    <t>Cambio Fecha de señalamiento</t>
  </si>
  <si>
    <t>Cambio Fecha de señalamiento a solicitud de parte</t>
  </si>
  <si>
    <t>Causa prescrita a la fecha</t>
  </si>
  <si>
    <t>Choque de debates (Defensor/a)</t>
  </si>
  <si>
    <t>Circular 47-2020</t>
  </si>
  <si>
    <t>Cortes del fluido eléctrico</t>
  </si>
  <si>
    <t>Defensa Pública prescindió de Audiencia</t>
  </si>
  <si>
    <t>Desestimiento de la parte previo a la audiencia</t>
  </si>
  <si>
    <t>Desestimiento de la Solicitud</t>
  </si>
  <si>
    <t>Error en el Señalamiento</t>
  </si>
  <si>
    <t>Error en notificación</t>
  </si>
  <si>
    <t>Error en tramitación</t>
  </si>
  <si>
    <t>Falta Dictamen Médico Legal</t>
  </si>
  <si>
    <t>Falta Incorporación del Dictamen Médico Legal Ofendido/a</t>
  </si>
  <si>
    <t>Falta Prueba (dict. Perit. etc.)</t>
  </si>
  <si>
    <t>Fiscalía prescindió de Audiencia</t>
  </si>
  <si>
    <t>Imputado/a debidamente citado, no se presentó</t>
  </si>
  <si>
    <t>Imputado/a esta cumpliendo condiciones</t>
  </si>
  <si>
    <t>Imputado/a no aceptó ninguna solución alterna</t>
  </si>
  <si>
    <t>Imputado/a no presentó plan reparador para S.P.P.</t>
  </si>
  <si>
    <t>Imputado/a no se presentó a la hora señalada</t>
  </si>
  <si>
    <t>Imputado/a se presentó tarde</t>
  </si>
  <si>
    <t>Imputado/a solicitó cambio de Defensor/a</t>
  </si>
  <si>
    <t>Imputado/a y Ofendido/a no llegaron a ningún acuerdo</t>
  </si>
  <si>
    <t>Inasistencia de las partes</t>
  </si>
  <si>
    <t>Incapacidad Médica de Equipo Psicosocial</t>
  </si>
  <si>
    <t>Incapacidad médica de Fiscal/a</t>
  </si>
  <si>
    <t>Incapacidad médica defensor/a</t>
  </si>
  <si>
    <t>Incapacidad médica fiscal/a</t>
  </si>
  <si>
    <t>Incapacidad médica imputado/a</t>
  </si>
  <si>
    <t>Incapacidad médica ofendido/a</t>
  </si>
  <si>
    <t>Incapacidad médica persona juzgadora</t>
  </si>
  <si>
    <t>Incompetencia</t>
  </si>
  <si>
    <t>Intereses Contrapuestos</t>
  </si>
  <si>
    <t>Interrupción de la comunicación por internet</t>
  </si>
  <si>
    <t>Las partes solicitan reprogramación</t>
  </si>
  <si>
    <t>Muerte imputado/a</t>
  </si>
  <si>
    <t>No fue traslada la Persona Menor Denunciada</t>
  </si>
  <si>
    <t>No remisión Imputado/a Privado/a de Libertad</t>
  </si>
  <si>
    <t>No se citó o notificó a las partes</t>
  </si>
  <si>
    <t>No se hizo remisión</t>
  </si>
  <si>
    <t>No se notificó en tiempo de Ley el señalamiento</t>
  </si>
  <si>
    <t>No vino nadie (debidamente citados)</t>
  </si>
  <si>
    <t>OCJ no citó a las partes</t>
  </si>
  <si>
    <t>Ofendido/a debidamente citado no se presentó</t>
  </si>
  <si>
    <t>Peligro Subsanado</t>
  </si>
  <si>
    <t>Persona ofensora no se presentó</t>
  </si>
  <si>
    <t>Prioridad a persona en condición vulnerable</t>
  </si>
  <si>
    <t>Prioridad Asunto Complejo</t>
  </si>
  <si>
    <t>Prioridad exp. con Persona Detenida</t>
  </si>
  <si>
    <t>Prioridad Expediente que Prescribe</t>
  </si>
  <si>
    <t>Realizado en la primera audiencia</t>
  </si>
  <si>
    <t>Recurrente Solicita Traslado</t>
  </si>
  <si>
    <t>Recusación Juez/a</t>
  </si>
  <si>
    <t>Renuncia Defensor/a Privado/a</t>
  </si>
  <si>
    <t>Renuncia Defensor/a Público/a</t>
  </si>
  <si>
    <t>Señalamiento fracasado</t>
  </si>
  <si>
    <t>Solicitud Defensor/a Privado/a</t>
  </si>
  <si>
    <t>Solicitud Defensor/a Público/a</t>
  </si>
  <si>
    <t>Solicitud Justificada de Defensor/a Privado/a</t>
  </si>
  <si>
    <t>Solicitud Justificada de Defensor/a Público/a</t>
  </si>
  <si>
    <t>Solicitud Justificada Ofendido/a</t>
  </si>
  <si>
    <t>Solicitud Ministerio Público</t>
  </si>
  <si>
    <t>Solicitud Ofendido/a</t>
  </si>
  <si>
    <t>Superposición de audiencias</t>
  </si>
  <si>
    <t>Suspensión del proceso a prueba</t>
  </si>
  <si>
    <t>CUADRO N° 14</t>
  </si>
  <si>
    <t>JUZGADOS PENALES JUVENILES : COMISIONES Y NOTIFICACIONES</t>
  </si>
  <si>
    <t>POR: TRÁMITE EFECTUADO</t>
  </si>
  <si>
    <t xml:space="preserve"> DURANTE:  2022</t>
  </si>
  <si>
    <t>Expedientes pasados a la OCJ</t>
  </si>
  <si>
    <t>Cédulas de notificación pasadas a la OCJ</t>
  </si>
  <si>
    <t xml:space="preserve"> Notific. realizadas positivas por el despacho</t>
  </si>
  <si>
    <t>Comisiones recibidas</t>
  </si>
  <si>
    <t>Delitos Contra La Seguridad Común</t>
  </si>
  <si>
    <t>Infracción.  Ley de Armas Y Explosivos</t>
  </si>
  <si>
    <t>1/ En otra razón se contabilizan estados incorrectos; abandono del domicilio, aclaración y adición, archivado, intervención de las comunicaciones,.</t>
  </si>
  <si>
    <t>Investigación O.I.J.</t>
  </si>
  <si>
    <t>Prórroga Detención Provisional</t>
  </si>
  <si>
    <t>Nota:</t>
  </si>
  <si>
    <r>
      <t>Para obtener información de las distintas variables que conforman el movimiento de trabajo de las oficinas (entrados, terminados, circulante final, entre otros resultados), se debe ingresar al siguiente link de la Dirección:</t>
    </r>
    <r>
      <rPr>
        <i/>
        <sz val="12"/>
        <rFont val="Times New Roman"/>
        <family val="1"/>
      </rPr>
      <t xml:space="preserve"> </t>
    </r>
    <r>
      <rPr>
        <b/>
        <i/>
        <sz val="12"/>
        <rFont val="Times New Roman"/>
        <family val="1"/>
      </rPr>
      <t>https://planificacion.poder-judicial.go.cr/index.php/estadisticas-e-indicadores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</si>
</sst>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name val="Times New Roman"/>
      <family val="1"/>
      <charset val="1"/>
    </font>
    <font>
      <b/>
      <sz val="12"/>
      <name val="Times New Roman"/>
      <family val="1"/>
      <charset val="1"/>
    </font>
    <font>
      <sz val="12"/>
      <color rgb="FF000000"/>
      <name val="Times New Roman"/>
      <family val="1"/>
      <charset val="1"/>
    </font>
    <font>
      <sz val="12"/>
      <name val="Times New Roman"/>
      <family val="1"/>
      <charset val="1"/>
    </font>
    <font>
      <b/>
      <sz val="12"/>
      <color rgb="FFFF0000"/>
      <name val="Times New Roman"/>
      <family val="1"/>
      <charset val="1"/>
    </font>
    <font>
      <sz val="12"/>
      <color rgb="FFFF0000"/>
      <name val="Times New Roman"/>
      <family val="1"/>
      <charset val="1"/>
    </font>
    <font>
      <b/>
      <sz val="14"/>
      <name val="Times New Roman"/>
      <family val="1"/>
    </font>
    <font>
      <b/>
      <sz val="12"/>
      <name val="Times New Roman"/>
      <family val="1"/>
    </font>
    <font>
      <sz val="12"/>
      <color theme="1"/>
      <name val="Times New Roman"/>
      <family val="1"/>
    </font>
    <font>
      <sz val="12"/>
      <name val="Times New Roman"/>
      <family val="1"/>
    </font>
    <font>
      <b/>
      <sz val="12"/>
      <color rgb="FFFF0000"/>
      <name val="Times New Roman"/>
      <family val="1"/>
    </font>
    <font>
      <sz val="11"/>
      <color indexed="8"/>
      <name val="Calibri"/>
      <family val="2"/>
    </font>
    <font>
      <sz val="10"/>
      <name val="Arial"/>
      <family val="2"/>
    </font>
    <font>
      <sz val="10"/>
      <color indexed="8"/>
      <name val="Arial"/>
      <family val="2"/>
    </font>
    <font>
      <b/>
      <sz val="12"/>
      <color indexed="10"/>
      <name val="Times New Roman"/>
      <family val="1"/>
    </font>
    <font>
      <sz val="14"/>
      <name val="Times New Roman"/>
      <family val="1"/>
    </font>
    <font>
      <sz val="12"/>
      <color rgb="FF000000"/>
      <name val="Times New Roman"/>
      <family val="1"/>
    </font>
    <font>
      <b/>
      <sz val="12"/>
      <color theme="1"/>
      <name val="Times New Roman"/>
      <family val="1"/>
    </font>
    <font>
      <b/>
      <sz val="12"/>
      <color rgb="FF000000"/>
      <name val="Times New Roman"/>
      <family val="1"/>
    </font>
    <font>
      <sz val="12"/>
      <color rgb="FF000000"/>
      <name val="Calibri"/>
      <family val="2"/>
      <charset val="1"/>
    </font>
    <font>
      <sz val="11"/>
      <name val="Times New Roman"/>
      <family val="1"/>
    </font>
    <font>
      <sz val="11"/>
      <name val="Times New Roman"/>
      <family val="1"/>
      <charset val="1"/>
    </font>
    <font>
      <b/>
      <vertAlign val="superscript"/>
      <sz val="12"/>
      <name val="Cambria"/>
      <family val="1"/>
      <charset val="1"/>
    </font>
    <font>
      <vertAlign val="superscript"/>
      <sz val="11"/>
      <name val="Times New Roman"/>
      <family val="1"/>
      <charset val="1"/>
    </font>
    <font>
      <b/>
      <sz val="11"/>
      <color rgb="FF000000"/>
      <name val="Calibri"/>
      <family val="2"/>
      <charset val="1"/>
    </font>
    <font>
      <b/>
      <vertAlign val="superscript"/>
      <sz val="12"/>
      <name val="Times New Roman"/>
      <family val="1"/>
    </font>
    <font>
      <vertAlign val="superscript"/>
      <sz val="12"/>
      <color theme="1"/>
      <name val="Times New Roman"/>
      <family val="1"/>
    </font>
    <font>
      <sz val="11"/>
      <color rgb="FF000000"/>
      <name val="Calibri"/>
      <family val="2"/>
      <charset val="1"/>
    </font>
    <font>
      <sz val="10"/>
      <color rgb="FF000000"/>
      <name val="Arial"/>
      <family val="2"/>
    </font>
    <font>
      <sz val="10"/>
      <color rgb="FF000000"/>
      <name val="Arial"/>
      <family val="2"/>
    </font>
    <font>
      <vertAlign val="superscript"/>
      <sz val="12"/>
      <name val="Times New Roman"/>
      <family val="1"/>
    </font>
    <font>
      <sz val="11"/>
      <color rgb="FF000000"/>
      <name val="Times New Roman"/>
      <family val="1"/>
    </font>
    <font>
      <sz val="11"/>
      <color theme="1"/>
      <name val="Times New Roman"/>
      <family val="1"/>
    </font>
    <font>
      <b/>
      <sz val="11"/>
      <color rgb="FF000000"/>
      <name val="Times New Roman"/>
      <family val="1"/>
    </font>
    <font>
      <i/>
      <sz val="12"/>
      <name val="Times New Roman"/>
      <family val="1"/>
    </font>
    <font>
      <b/>
      <i/>
      <sz val="12"/>
      <name val="Times New Roman"/>
      <family val="1"/>
    </font>
  </fonts>
  <fills count="6">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43">
    <border>
      <left/>
      <right/>
      <top/>
      <bottom/>
      <diagonal/>
    </border>
    <border>
      <left/>
      <right/>
      <top style="thin">
        <color auto="1"/>
      </top>
      <bottom/>
      <diagonal/>
    </border>
    <border>
      <left/>
      <right style="double">
        <color auto="1"/>
      </right>
      <top style="thin">
        <color auto="1"/>
      </top>
      <bottom style="thin">
        <color auto="1"/>
      </bottom>
      <diagonal/>
    </border>
    <border>
      <left style="thin">
        <color auto="1"/>
      </left>
      <right style="double">
        <color auto="1"/>
      </right>
      <top style="thin">
        <color auto="1"/>
      </top>
      <bottom/>
      <diagonal/>
    </border>
    <border>
      <left style="double">
        <color auto="1"/>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8"/>
      </bottom>
      <diagonal/>
    </border>
    <border>
      <left style="thin">
        <color auto="1"/>
      </left>
      <right style="double">
        <color auto="1"/>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style="thin">
        <color indexed="64"/>
      </right>
      <top style="thin">
        <color indexed="8"/>
      </top>
      <bottom style="thin">
        <color indexed="64"/>
      </bottom>
      <diagonal/>
    </border>
    <border>
      <left/>
      <right/>
      <top style="thin">
        <color indexed="64"/>
      </top>
      <bottom style="thin">
        <color indexed="8"/>
      </bottom>
      <diagonal/>
    </border>
    <border>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ouble">
        <color indexed="64"/>
      </right>
      <top style="thin">
        <color auto="1"/>
      </top>
      <bottom style="thin">
        <color indexed="64"/>
      </bottom>
      <diagonal/>
    </border>
    <border>
      <left/>
      <right/>
      <top/>
      <bottom style="thin">
        <color indexed="64"/>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diagonal/>
    </border>
    <border>
      <left style="thin">
        <color auto="1"/>
      </left>
      <right/>
      <top style="thin">
        <color auto="1"/>
      </top>
      <bottom/>
      <diagonal/>
    </border>
    <border>
      <left/>
      <right style="thin">
        <color indexed="64"/>
      </right>
      <top style="thin">
        <color auto="1"/>
      </top>
      <bottom/>
      <diagonal/>
    </border>
    <border>
      <left style="thin">
        <color auto="1"/>
      </left>
      <right style="thin">
        <color auto="1"/>
      </right>
      <top/>
      <bottom style="thin">
        <color auto="1"/>
      </bottom>
      <diagonal/>
    </border>
    <border>
      <left/>
      <right style="double">
        <color auto="1"/>
      </right>
      <top/>
      <bottom/>
      <diagonal/>
    </border>
    <border>
      <left/>
      <right style="double">
        <color auto="1"/>
      </right>
      <top style="thin">
        <color auto="1"/>
      </top>
      <bottom/>
      <diagonal/>
    </border>
    <border>
      <left/>
      <right style="thin">
        <color indexed="64"/>
      </right>
      <top/>
      <bottom style="thin">
        <color indexed="64"/>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bottom style="thin">
        <color auto="1"/>
      </bottom>
      <diagonal/>
    </border>
    <border>
      <left/>
      <right style="thin">
        <color auto="1"/>
      </right>
      <top style="thin">
        <color auto="1"/>
      </top>
      <bottom/>
      <diagonal/>
    </border>
    <border>
      <left/>
      <right style="double">
        <color indexed="64"/>
      </right>
      <top/>
      <bottom style="thin">
        <color indexed="64"/>
      </bottom>
      <diagonal/>
    </border>
    <border>
      <left style="double">
        <color auto="1"/>
      </left>
      <right style="thin">
        <color indexed="64"/>
      </right>
      <top/>
      <bottom style="thin">
        <color auto="1"/>
      </bottom>
      <diagonal/>
    </border>
  </borders>
  <cellStyleXfs count="43">
    <xf numFmtId="0" fontId="0" fillId="0" borderId="0"/>
    <xf numFmtId="0" fontId="8" fillId="0" borderId="0"/>
    <xf numFmtId="0" fontId="7" fillId="0" borderId="0"/>
    <xf numFmtId="0" fontId="19" fillId="0" borderId="0"/>
    <xf numFmtId="0" fontId="20" fillId="0" borderId="0"/>
    <xf numFmtId="0" fontId="6" fillId="0" borderId="0"/>
    <xf numFmtId="0" fontId="19" fillId="0" borderId="0"/>
    <xf numFmtId="0" fontId="21" fillId="0" borderId="0"/>
    <xf numFmtId="0" fontId="6" fillId="0" borderId="0"/>
    <xf numFmtId="0" fontId="6" fillId="0" borderId="0"/>
    <xf numFmtId="0" fontId="6" fillId="0" borderId="0"/>
    <xf numFmtId="0" fontId="5" fillId="0" borderId="0"/>
    <xf numFmtId="0" fontId="5" fillId="0" borderId="0"/>
    <xf numFmtId="0" fontId="4" fillId="0" borderId="0"/>
    <xf numFmtId="0" fontId="20" fillId="0" borderId="0"/>
    <xf numFmtId="0" fontId="3" fillId="0" borderId="0"/>
    <xf numFmtId="0" fontId="3" fillId="0" borderId="0"/>
    <xf numFmtId="0" fontId="3" fillId="0" borderId="0"/>
    <xf numFmtId="0" fontId="2" fillId="0" borderId="0"/>
    <xf numFmtId="0" fontId="36" fillId="0" borderId="0"/>
    <xf numFmtId="0" fontId="35" fillId="0" borderId="0"/>
    <xf numFmtId="0" fontId="8" fillId="0" borderId="0"/>
    <xf numFmtId="0" fontId="2" fillId="0" borderId="0"/>
    <xf numFmtId="0" fontId="2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5" fillId="0" borderId="0"/>
    <xf numFmtId="0" fontId="8" fillId="0" borderId="0"/>
    <xf numFmtId="0" fontId="35" fillId="0" borderId="0"/>
    <xf numFmtId="0" fontId="8" fillId="0" borderId="0"/>
    <xf numFmtId="0" fontId="35" fillId="0" borderId="0"/>
    <xf numFmtId="0" fontId="8" fillId="0" borderId="0"/>
    <xf numFmtId="0" fontId="1" fillId="0" borderId="0"/>
    <xf numFmtId="0" fontId="20" fillId="0" borderId="0"/>
  </cellStyleXfs>
  <cellXfs count="340">
    <xf numFmtId="0" fontId="0" fillId="0" borderId="0" xfId="0"/>
    <xf numFmtId="0" fontId="9" fillId="0" borderId="0" xfId="0" applyFont="1"/>
    <xf numFmtId="0" fontId="9" fillId="0" borderId="0" xfId="1" applyFont="1"/>
    <xf numFmtId="3" fontId="11" fillId="0" borderId="0" xfId="1" applyNumberFormat="1" applyFont="1" applyAlignment="1">
      <alignment horizontal="center"/>
    </xf>
    <xf numFmtId="0" fontId="11" fillId="0" borderId="0" xfId="1" applyFont="1" applyAlignment="1">
      <alignment horizontal="center"/>
    </xf>
    <xf numFmtId="0" fontId="11" fillId="0" borderId="0" xfId="1" applyFont="1"/>
    <xf numFmtId="3" fontId="9" fillId="0" borderId="0" xfId="1" applyNumberFormat="1" applyFont="1" applyAlignment="1">
      <alignment horizontal="center"/>
    </xf>
    <xf numFmtId="0" fontId="11" fillId="2" borderId="0" xfId="1" applyFont="1" applyFill="1"/>
    <xf numFmtId="0" fontId="9" fillId="0" borderId="0" xfId="1" applyFont="1" applyAlignment="1">
      <alignment horizontal="center"/>
    </xf>
    <xf numFmtId="0" fontId="11" fillId="0" borderId="1" xfId="1" applyFont="1" applyBorder="1"/>
    <xf numFmtId="0" fontId="12" fillId="0" borderId="0" xfId="0" applyFont="1" applyAlignment="1">
      <alignment horizontal="center"/>
    </xf>
    <xf numFmtId="0" fontId="11" fillId="0" borderId="0" xfId="0" applyFont="1"/>
    <xf numFmtId="0" fontId="11" fillId="0" borderId="0" xfId="0" applyFont="1" applyAlignment="1">
      <alignment horizontal="center"/>
    </xf>
    <xf numFmtId="0" fontId="17" fillId="0" borderId="0" xfId="0" applyFont="1" applyAlignment="1">
      <alignment horizontal="left"/>
    </xf>
    <xf numFmtId="0" fontId="17" fillId="0" borderId="0" xfId="0" applyFont="1"/>
    <xf numFmtId="0" fontId="15" fillId="0" borderId="0" xfId="0" applyFont="1" applyProtection="1">
      <protection locked="0"/>
    </xf>
    <xf numFmtId="0" fontId="15" fillId="0" borderId="0" xfId="0" applyFont="1"/>
    <xf numFmtId="0" fontId="23" fillId="0" borderId="0" xfId="0" applyFont="1"/>
    <xf numFmtId="0" fontId="23" fillId="0" borderId="0" xfId="0" applyFont="1" applyAlignment="1">
      <alignment horizontal="center"/>
    </xf>
    <xf numFmtId="0" fontId="15" fillId="0" borderId="0" xfId="0" applyFont="1" applyAlignment="1">
      <alignment horizontal="left"/>
    </xf>
    <xf numFmtId="0" fontId="9" fillId="0" borderId="0" xfId="0" applyFont="1" applyAlignment="1">
      <alignment horizontal="center" vertical="center"/>
    </xf>
    <xf numFmtId="0" fontId="24" fillId="0" borderId="0" xfId="0" applyFont="1" applyAlignment="1">
      <alignment horizontal="center"/>
    </xf>
    <xf numFmtId="0" fontId="18" fillId="0" borderId="0" xfId="0" applyFont="1" applyAlignment="1">
      <alignment horizontal="center"/>
    </xf>
    <xf numFmtId="0" fontId="0" fillId="0" borderId="0" xfId="0" applyAlignment="1">
      <alignment horizontal="center" vertical="center"/>
    </xf>
    <xf numFmtId="0" fontId="9" fillId="0" borderId="0" xfId="1" applyFont="1" applyAlignment="1">
      <alignment horizontal="left"/>
    </xf>
    <xf numFmtId="0" fontId="10" fillId="0" borderId="0" xfId="1" applyFont="1" applyAlignment="1">
      <alignment horizontal="center"/>
    </xf>
    <xf numFmtId="3" fontId="10" fillId="0" borderId="0" xfId="1" applyNumberFormat="1" applyFont="1" applyAlignment="1">
      <alignment horizontal="center"/>
    </xf>
    <xf numFmtId="0" fontId="9" fillId="0" borderId="2" xfId="1" applyFont="1" applyBorder="1" applyAlignment="1">
      <alignment horizontal="center" vertical="center" wrapText="1"/>
    </xf>
    <xf numFmtId="3" fontId="9" fillId="0" borderId="4" xfId="1" applyNumberFormat="1" applyFont="1" applyBorder="1" applyAlignment="1">
      <alignment horizontal="center"/>
    </xf>
    <xf numFmtId="3" fontId="11" fillId="0" borderId="4" xfId="1" applyNumberFormat="1" applyFont="1" applyBorder="1" applyAlignment="1">
      <alignment horizontal="center"/>
    </xf>
    <xf numFmtId="0" fontId="4" fillId="0" borderId="0" xfId="13"/>
    <xf numFmtId="0" fontId="17" fillId="0" borderId="0" xfId="14" applyFont="1"/>
    <xf numFmtId="0" fontId="16" fillId="0" borderId="0" xfId="13" applyFont="1" applyAlignment="1">
      <alignment horizontal="center"/>
    </xf>
    <xf numFmtId="0" fontId="16" fillId="0" borderId="0" xfId="13" applyFont="1" applyAlignment="1">
      <alignment horizontal="left"/>
    </xf>
    <xf numFmtId="0" fontId="15" fillId="0" borderId="0" xfId="14" applyFont="1" applyAlignment="1">
      <alignment horizontal="center"/>
    </xf>
    <xf numFmtId="0" fontId="25" fillId="0" borderId="0" xfId="13" applyFont="1" applyAlignment="1">
      <alignment horizontal="center"/>
    </xf>
    <xf numFmtId="0" fontId="15" fillId="0" borderId="1" xfId="14" applyFont="1" applyBorder="1" applyAlignment="1">
      <alignment horizontal="center"/>
    </xf>
    <xf numFmtId="0" fontId="15" fillId="0" borderId="1" xfId="14" applyFont="1" applyBorder="1" applyAlignment="1">
      <alignment horizontal="center" vertical="center" wrapText="1"/>
    </xf>
    <xf numFmtId="0" fontId="15" fillId="0" borderId="0" xfId="14" applyFont="1" applyAlignment="1" applyProtection="1">
      <alignment horizontal="center" wrapText="1"/>
      <protection locked="0"/>
    </xf>
    <xf numFmtId="0" fontId="15" fillId="0" borderId="0" xfId="14" applyFont="1" applyAlignment="1">
      <alignment horizontal="left"/>
    </xf>
    <xf numFmtId="0" fontId="16" fillId="0" borderId="0" xfId="15" applyFont="1"/>
    <xf numFmtId="0" fontId="16" fillId="0" borderId="0" xfId="15" applyFont="1" applyAlignment="1">
      <alignment horizontal="center"/>
    </xf>
    <xf numFmtId="0" fontId="15" fillId="0" borderId="0" xfId="16" applyFont="1" applyAlignment="1">
      <alignment vertical="center"/>
    </xf>
    <xf numFmtId="0" fontId="15" fillId="0" borderId="0" xfId="10" applyFont="1" applyAlignment="1">
      <alignment vertical="center"/>
    </xf>
    <xf numFmtId="0" fontId="27" fillId="0" borderId="0" xfId="0" applyFont="1"/>
    <xf numFmtId="0" fontId="0" fillId="3" borderId="0" xfId="0" applyFill="1"/>
    <xf numFmtId="0" fontId="9" fillId="0" borderId="0" xfId="0" applyFont="1" applyAlignment="1">
      <alignment horizontal="center"/>
    </xf>
    <xf numFmtId="0" fontId="10" fillId="0" borderId="0" xfId="0" applyFont="1" applyAlignment="1">
      <alignment horizontal="center"/>
    </xf>
    <xf numFmtId="0" fontId="28" fillId="0" borderId="0" xfId="0" applyFont="1" applyProtection="1">
      <protection locked="0"/>
    </xf>
    <xf numFmtId="0" fontId="15" fillId="0" borderId="0" xfId="0" applyFont="1" applyAlignment="1">
      <alignment horizontal="center"/>
    </xf>
    <xf numFmtId="0" fontId="17" fillId="3" borderId="0" xfId="0" applyFont="1" applyFill="1"/>
    <xf numFmtId="0" fontId="29" fillId="0" borderId="0" xfId="0" applyFont="1" applyProtection="1">
      <protection locked="0"/>
    </xf>
    <xf numFmtId="0" fontId="9" fillId="0" borderId="0" xfId="0" applyFont="1" applyProtection="1">
      <protection locked="0"/>
    </xf>
    <xf numFmtId="0" fontId="9" fillId="0" borderId="5" xfId="1" applyFont="1" applyBorder="1" applyAlignment="1">
      <alignment horizontal="center" vertical="center"/>
    </xf>
    <xf numFmtId="3" fontId="9" fillId="0" borderId="9" xfId="1" applyNumberFormat="1" applyFont="1" applyBorder="1" applyAlignment="1">
      <alignment horizontal="center"/>
    </xf>
    <xf numFmtId="3" fontId="9" fillId="0" borderId="10" xfId="1" applyNumberFormat="1" applyFont="1" applyBorder="1" applyAlignment="1">
      <alignment horizontal="center"/>
    </xf>
    <xf numFmtId="1" fontId="17" fillId="0" borderId="0" xfId="14" applyNumberFormat="1" applyFont="1" applyAlignment="1" applyProtection="1">
      <alignment horizontal="center"/>
      <protection locked="0"/>
    </xf>
    <xf numFmtId="1" fontId="9" fillId="0" borderId="0" xfId="1" applyNumberFormat="1" applyFont="1" applyAlignment="1">
      <alignment vertical="center"/>
    </xf>
    <xf numFmtId="0" fontId="28" fillId="0" borderId="0" xfId="14" applyFont="1"/>
    <xf numFmtId="0" fontId="31" fillId="0" borderId="0" xfId="0" applyFont="1"/>
    <xf numFmtId="0" fontId="9" fillId="0" borderId="0" xfId="0" applyFont="1" applyAlignment="1">
      <alignment vertical="center"/>
    </xf>
    <xf numFmtId="0" fontId="15" fillId="0" borderId="16" xfId="0" applyFont="1" applyBorder="1" applyAlignment="1">
      <alignment horizontal="center" vertical="center" wrapText="1"/>
    </xf>
    <xf numFmtId="0" fontId="15" fillId="0" borderId="15" xfId="0" applyFont="1" applyBorder="1" applyAlignment="1">
      <alignment horizontal="center" vertical="center" wrapText="1"/>
    </xf>
    <xf numFmtId="0" fontId="17" fillId="0" borderId="0" xfId="0" applyFont="1" applyAlignment="1">
      <alignment horizontal="center"/>
    </xf>
    <xf numFmtId="0" fontId="15" fillId="0" borderId="11" xfId="0" applyFont="1" applyBorder="1" applyAlignment="1">
      <alignment horizontal="center" vertical="center" wrapText="1"/>
    </xf>
    <xf numFmtId="0" fontId="17" fillId="0" borderId="17" xfId="0" applyFont="1" applyBorder="1" applyAlignment="1">
      <alignment horizontal="center"/>
    </xf>
    <xf numFmtId="0" fontId="15" fillId="0" borderId="18" xfId="0" applyFont="1" applyBorder="1" applyAlignment="1">
      <alignment horizontal="center" vertical="center" wrapText="1"/>
    </xf>
    <xf numFmtId="0" fontId="18" fillId="0" borderId="10" xfId="0" applyFont="1" applyBorder="1" applyAlignment="1">
      <alignment horizontal="center"/>
    </xf>
    <xf numFmtId="0" fontId="18" fillId="0" borderId="17" xfId="0" applyFont="1" applyBorder="1" applyAlignment="1">
      <alignment horizontal="center"/>
    </xf>
    <xf numFmtId="0" fontId="17" fillId="0" borderId="10" xfId="0" applyFont="1" applyBorder="1" applyAlignment="1">
      <alignment horizontal="center"/>
    </xf>
    <xf numFmtId="0" fontId="18" fillId="0" borderId="20" xfId="0" applyFont="1" applyBorder="1" applyAlignment="1">
      <alignment horizontal="center"/>
    </xf>
    <xf numFmtId="0" fontId="17" fillId="0" borderId="20" xfId="0" applyFont="1" applyBorder="1" applyAlignment="1">
      <alignment horizontal="center"/>
    </xf>
    <xf numFmtId="0" fontId="9" fillId="0" borderId="1" xfId="1" applyFont="1" applyBorder="1" applyAlignment="1">
      <alignment horizontal="center" vertical="center" wrapText="1"/>
    </xf>
    <xf numFmtId="3" fontId="11" fillId="0" borderId="10" xfId="1" applyNumberFormat="1" applyFont="1" applyBorder="1" applyAlignment="1">
      <alignment horizontal="center"/>
    </xf>
    <xf numFmtId="0" fontId="9" fillId="0" borderId="21" xfId="1" applyFont="1" applyBorder="1" applyAlignment="1">
      <alignment horizontal="center" vertical="center" wrapText="1"/>
    </xf>
    <xf numFmtId="3" fontId="11" fillId="0" borderId="9" xfId="1" applyNumberFormat="1" applyFont="1" applyBorder="1" applyAlignment="1">
      <alignment horizontal="center"/>
    </xf>
    <xf numFmtId="0" fontId="17" fillId="0" borderId="22" xfId="14" applyFont="1" applyBorder="1" applyAlignment="1">
      <alignment horizontal="left"/>
    </xf>
    <xf numFmtId="1" fontId="17" fillId="0" borderId="22" xfId="14" applyNumberFormat="1" applyFont="1" applyBorder="1" applyAlignment="1" applyProtection="1">
      <alignment horizontal="center"/>
      <protection locked="0"/>
    </xf>
    <xf numFmtId="0" fontId="9" fillId="0" borderId="17" xfId="0" applyFont="1" applyBorder="1" applyAlignment="1">
      <alignment horizontal="center"/>
    </xf>
    <xf numFmtId="0" fontId="18" fillId="5" borderId="24" xfId="1" applyFont="1" applyFill="1" applyBorder="1" applyAlignment="1">
      <alignment horizontal="center"/>
    </xf>
    <xf numFmtId="0" fontId="15" fillId="0" borderId="7" xfId="1" applyFont="1" applyBorder="1" applyAlignment="1">
      <alignment horizontal="center" vertical="center" wrapText="1"/>
    </xf>
    <xf numFmtId="0" fontId="15" fillId="0" borderId="25" xfId="1" applyFont="1" applyBorder="1" applyAlignment="1">
      <alignment horizontal="center" vertical="center" wrapText="1"/>
    </xf>
    <xf numFmtId="0" fontId="15" fillId="0" borderId="10" xfId="1" applyFont="1" applyBorder="1" applyAlignment="1">
      <alignment horizontal="center"/>
    </xf>
    <xf numFmtId="0" fontId="17" fillId="0" borderId="0" xfId="1" applyFont="1"/>
    <xf numFmtId="0" fontId="28" fillId="0" borderId="0" xfId="1" applyFont="1"/>
    <xf numFmtId="0" fontId="18" fillId="0" borderId="24" xfId="1" applyFont="1" applyBorder="1" applyAlignment="1">
      <alignment horizontal="center"/>
    </xf>
    <xf numFmtId="0" fontId="17" fillId="0" borderId="17" xfId="1" applyFont="1" applyBorder="1" applyAlignment="1">
      <alignment horizontal="center"/>
    </xf>
    <xf numFmtId="0" fontId="15" fillId="0" borderId="17" xfId="1" applyFont="1" applyBorder="1" applyAlignment="1">
      <alignment horizontal="center"/>
    </xf>
    <xf numFmtId="0" fontId="9" fillId="0" borderId="0" xfId="1" applyFont="1" applyAlignment="1">
      <alignment horizontal="center" vertical="center"/>
    </xf>
    <xf numFmtId="0" fontId="11" fillId="0" borderId="0" xfId="1" applyFont="1" applyAlignment="1">
      <alignment horizontal="left"/>
    </xf>
    <xf numFmtId="0" fontId="9" fillId="0" borderId="1" xfId="1" applyFont="1" applyBorder="1" applyAlignment="1">
      <alignment horizontal="center"/>
    </xf>
    <xf numFmtId="0" fontId="12" fillId="0" borderId="10" xfId="1" applyFont="1" applyBorder="1" applyAlignment="1">
      <alignment horizontal="right"/>
    </xf>
    <xf numFmtId="0" fontId="12" fillId="0" borderId="10" xfId="1" applyFont="1" applyBorder="1" applyAlignment="1">
      <alignment horizontal="center"/>
    </xf>
    <xf numFmtId="0" fontId="11" fillId="0" borderId="1" xfId="1" applyFont="1" applyBorder="1" applyAlignment="1">
      <alignment horizontal="center"/>
    </xf>
    <xf numFmtId="0" fontId="9" fillId="0" borderId="10" xfId="1" applyFont="1" applyBorder="1" applyAlignment="1">
      <alignment horizontal="left"/>
    </xf>
    <xf numFmtId="0" fontId="26" fillId="0" borderId="0" xfId="0" applyFont="1" applyAlignment="1">
      <alignment horizontal="center"/>
    </xf>
    <xf numFmtId="0" fontId="11" fillId="0" borderId="10" xfId="1" applyFont="1" applyBorder="1" applyAlignment="1">
      <alignment horizontal="center"/>
    </xf>
    <xf numFmtId="0" fontId="17" fillId="0" borderId="0" xfId="1" applyFont="1" applyAlignment="1">
      <alignment horizontal="center"/>
    </xf>
    <xf numFmtId="3" fontId="12" fillId="0" borderId="3" xfId="1" applyNumberFormat="1" applyFont="1" applyBorder="1" applyAlignment="1">
      <alignment horizontal="center"/>
    </xf>
    <xf numFmtId="3" fontId="12" fillId="0" borderId="1" xfId="1" applyNumberFormat="1" applyFont="1" applyBorder="1" applyAlignment="1">
      <alignment horizontal="center"/>
    </xf>
    <xf numFmtId="3" fontId="13" fillId="0" borderId="10" xfId="1" applyNumberFormat="1" applyFont="1" applyBorder="1" applyAlignment="1">
      <alignment horizontal="center"/>
    </xf>
    <xf numFmtId="3" fontId="13" fillId="0" borderId="9" xfId="1" applyNumberFormat="1" applyFont="1" applyBorder="1" applyAlignment="1">
      <alignment horizontal="center"/>
    </xf>
    <xf numFmtId="3" fontId="11" fillId="0" borderId="20" xfId="1" applyNumberFormat="1" applyFont="1" applyBorder="1" applyAlignment="1">
      <alignment horizontal="center"/>
    </xf>
    <xf numFmtId="3" fontId="11" fillId="0" borderId="17" xfId="1" applyNumberFormat="1" applyFont="1" applyBorder="1" applyAlignment="1">
      <alignment horizontal="center"/>
    </xf>
    <xf numFmtId="0" fontId="32" fillId="0" borderId="0" xfId="0" applyFont="1"/>
    <xf numFmtId="3" fontId="17" fillId="0" borderId="20" xfId="1" applyNumberFormat="1" applyFont="1" applyBorder="1" applyAlignment="1">
      <alignment horizontal="center"/>
    </xf>
    <xf numFmtId="0" fontId="24" fillId="0" borderId="20" xfId="0" applyFont="1" applyBorder="1" applyAlignment="1">
      <alignment horizontal="center"/>
    </xf>
    <xf numFmtId="0" fontId="15" fillId="4" borderId="18" xfId="15" applyFont="1" applyFill="1" applyBorder="1" applyAlignment="1">
      <alignment horizontal="center" vertical="center"/>
    </xf>
    <xf numFmtId="0" fontId="15" fillId="4" borderId="23" xfId="15" applyFont="1" applyFill="1" applyBorder="1" applyAlignment="1">
      <alignment horizontal="center" vertical="center"/>
    </xf>
    <xf numFmtId="0" fontId="26" fillId="0" borderId="23" xfId="0" applyFont="1" applyBorder="1" applyAlignment="1">
      <alignment horizontal="center" vertical="center" wrapText="1"/>
    </xf>
    <xf numFmtId="0" fontId="12" fillId="0" borderId="25" xfId="0" applyFont="1" applyBorder="1" applyAlignment="1">
      <alignment horizontal="center"/>
    </xf>
    <xf numFmtId="0" fontId="11" fillId="0" borderId="17" xfId="0" applyFont="1" applyBorder="1" applyAlignment="1">
      <alignment horizontal="center"/>
    </xf>
    <xf numFmtId="3" fontId="12" fillId="0" borderId="26" xfId="0" applyNumberFormat="1" applyFont="1" applyBorder="1" applyAlignment="1">
      <alignment horizontal="center"/>
    </xf>
    <xf numFmtId="3" fontId="12" fillId="0" borderId="24" xfId="0" applyNumberFormat="1" applyFont="1" applyBorder="1" applyAlignment="1">
      <alignment horizontal="center"/>
    </xf>
    <xf numFmtId="0" fontId="0" fillId="0" borderId="0" xfId="0" applyAlignment="1">
      <alignment horizontal="left"/>
    </xf>
    <xf numFmtId="0" fontId="0" fillId="0" borderId="0" xfId="0" applyAlignment="1">
      <alignment horizontal="left" vertical="center"/>
    </xf>
    <xf numFmtId="0" fontId="11" fillId="0" borderId="0" xfId="1" applyFont="1" applyAlignment="1">
      <alignment vertical="center"/>
    </xf>
    <xf numFmtId="0" fontId="27" fillId="0" borderId="0" xfId="0" applyFont="1" applyAlignment="1">
      <alignment horizontal="center"/>
    </xf>
    <xf numFmtId="0" fontId="27" fillId="0" borderId="0" xfId="0" applyFont="1" applyAlignment="1">
      <alignment horizontal="center" vertical="center"/>
    </xf>
    <xf numFmtId="0" fontId="11" fillId="0" borderId="20" xfId="1" applyFont="1" applyBorder="1"/>
    <xf numFmtId="0" fontId="9" fillId="0" borderId="1" xfId="0" applyFont="1" applyBorder="1" applyAlignment="1">
      <alignment horizontal="center" vertical="center"/>
    </xf>
    <xf numFmtId="0" fontId="9" fillId="0" borderId="24" xfId="0" applyFont="1" applyBorder="1" applyAlignment="1">
      <alignment horizontal="center" vertical="center" wrapText="1"/>
    </xf>
    <xf numFmtId="0" fontId="15" fillId="0" borderId="0" xfId="0" applyFont="1" applyAlignment="1" applyProtection="1">
      <alignment vertical="center"/>
      <protection locked="0"/>
    </xf>
    <xf numFmtId="0" fontId="15" fillId="0" borderId="0" xfId="1" applyFont="1" applyAlignment="1" applyProtection="1">
      <alignment horizontal="left" vertical="center"/>
      <protection locked="0"/>
    </xf>
    <xf numFmtId="0" fontId="15" fillId="0" borderId="5" xfId="1" applyFont="1" applyBorder="1" applyAlignment="1">
      <alignment horizontal="center" vertical="center" wrapText="1"/>
    </xf>
    <xf numFmtId="0" fontId="17" fillId="0" borderId="1" xfId="1" applyFont="1" applyBorder="1"/>
    <xf numFmtId="0" fontId="15" fillId="0" borderId="0" xfId="1" applyFont="1" applyAlignment="1">
      <alignment horizontal="center"/>
    </xf>
    <xf numFmtId="0" fontId="39" fillId="0" borderId="0" xfId="0" applyFont="1"/>
    <xf numFmtId="0" fontId="15" fillId="0" borderId="0" xfId="1" applyFont="1" applyAlignment="1">
      <alignment horizontal="right"/>
    </xf>
    <xf numFmtId="0" fontId="24" fillId="0" borderId="0" xfId="0" applyFont="1"/>
    <xf numFmtId="0" fontId="40" fillId="0" borderId="0" xfId="13" applyFont="1"/>
    <xf numFmtId="0" fontId="14" fillId="0" borderId="0" xfId="0" applyFont="1" applyAlignment="1">
      <alignment horizontal="right"/>
    </xf>
    <xf numFmtId="0" fontId="17" fillId="0" borderId="0" xfId="1" applyFont="1" applyAlignment="1">
      <alignment horizontal="left"/>
    </xf>
    <xf numFmtId="0" fontId="15" fillId="0" borderId="0" xfId="1" applyFont="1"/>
    <xf numFmtId="0" fontId="17" fillId="0" borderId="0" xfId="1" applyFont="1" applyAlignment="1">
      <alignment horizontal="left" vertical="center"/>
    </xf>
    <xf numFmtId="0" fontId="15" fillId="5" borderId="17" xfId="1" applyFont="1" applyFill="1" applyBorder="1" applyAlignment="1">
      <alignment horizontal="center"/>
    </xf>
    <xf numFmtId="0" fontId="15" fillId="0" borderId="17" xfId="0" applyFont="1" applyBorder="1" applyAlignment="1">
      <alignment horizontal="center"/>
    </xf>
    <xf numFmtId="0" fontId="15" fillId="5" borderId="17" xfId="0" applyFont="1" applyFill="1" applyBorder="1" applyAlignment="1">
      <alignment horizontal="center"/>
    </xf>
    <xf numFmtId="0" fontId="17" fillId="5" borderId="17" xfId="1" applyFont="1" applyFill="1" applyBorder="1" applyAlignment="1">
      <alignment horizontal="center"/>
    </xf>
    <xf numFmtId="0" fontId="41" fillId="0" borderId="0" xfId="0" applyFont="1" applyAlignment="1">
      <alignment vertical="center"/>
    </xf>
    <xf numFmtId="0" fontId="25" fillId="0" borderId="0" xfId="33" applyFont="1"/>
    <xf numFmtId="0" fontId="16" fillId="0" borderId="0" xfId="33" applyFont="1"/>
    <xf numFmtId="0" fontId="15" fillId="0" borderId="0" xfId="1" applyFont="1" applyAlignment="1">
      <alignment horizontal="left"/>
    </xf>
    <xf numFmtId="0" fontId="14" fillId="0" borderId="0" xfId="1" applyFont="1"/>
    <xf numFmtId="0" fontId="23" fillId="0" borderId="0" xfId="1" applyFont="1"/>
    <xf numFmtId="0" fontId="15" fillId="0" borderId="1" xfId="1" applyFont="1" applyBorder="1" applyAlignment="1">
      <alignment horizontal="center"/>
    </xf>
    <xf numFmtId="0" fontId="24" fillId="0" borderId="17" xfId="0" applyFont="1" applyBorder="1" applyAlignment="1">
      <alignment horizontal="center"/>
    </xf>
    <xf numFmtId="3" fontId="9" fillId="0" borderId="20" xfId="1" applyNumberFormat="1" applyFont="1" applyBorder="1" applyAlignment="1">
      <alignment horizontal="center"/>
    </xf>
    <xf numFmtId="3" fontId="15" fillId="0" borderId="20" xfId="1" applyNumberFormat="1" applyFont="1" applyBorder="1" applyAlignment="1">
      <alignment horizontal="center"/>
    </xf>
    <xf numFmtId="0" fontId="25" fillId="0" borderId="0" xfId="0" applyFont="1" applyAlignment="1">
      <alignment horizontal="left"/>
    </xf>
    <xf numFmtId="0" fontId="24" fillId="0" borderId="0" xfId="0" applyFont="1" applyAlignment="1">
      <alignment horizontal="left" indent="1"/>
    </xf>
    <xf numFmtId="0" fontId="25" fillId="0" borderId="28" xfId="0" applyFont="1" applyBorder="1" applyAlignment="1">
      <alignment horizontal="center"/>
    </xf>
    <xf numFmtId="0" fontId="24" fillId="0" borderId="28" xfId="0" applyFont="1" applyBorder="1" applyAlignment="1">
      <alignment horizontal="center"/>
    </xf>
    <xf numFmtId="0" fontId="16" fillId="0" borderId="28" xfId="0" applyFont="1" applyBorder="1" applyAlignment="1">
      <alignment horizontal="center"/>
    </xf>
    <xf numFmtId="3" fontId="12" fillId="0" borderId="29" xfId="1" applyNumberFormat="1" applyFont="1" applyBorder="1" applyAlignment="1">
      <alignment horizontal="center"/>
    </xf>
    <xf numFmtId="3" fontId="18" fillId="0" borderId="28" xfId="1" applyNumberFormat="1" applyFont="1" applyBorder="1" applyAlignment="1">
      <alignment horizontal="center"/>
    </xf>
    <xf numFmtId="3" fontId="12" fillId="0" borderId="24" xfId="1" applyNumberFormat="1" applyFont="1" applyBorder="1" applyAlignment="1">
      <alignment horizontal="center"/>
    </xf>
    <xf numFmtId="3" fontId="9" fillId="0" borderId="17" xfId="1" applyNumberFormat="1" applyFont="1" applyBorder="1" applyAlignment="1">
      <alignment horizontal="center"/>
    </xf>
    <xf numFmtId="3" fontId="18" fillId="0" borderId="17" xfId="1" applyNumberFormat="1" applyFont="1" applyBorder="1" applyAlignment="1">
      <alignment horizontal="center"/>
    </xf>
    <xf numFmtId="0" fontId="25" fillId="0" borderId="17" xfId="0" applyFont="1" applyBorder="1" applyAlignment="1">
      <alignment horizontal="center"/>
    </xf>
    <xf numFmtId="0" fontId="11" fillId="0" borderId="20" xfId="1" applyFont="1" applyBorder="1" applyAlignment="1">
      <alignment horizontal="fill"/>
    </xf>
    <xf numFmtId="0" fontId="9" fillId="0" borderId="20" xfId="0" applyFont="1" applyBorder="1"/>
    <xf numFmtId="0" fontId="11" fillId="0" borderId="20" xfId="0" applyFont="1" applyBorder="1"/>
    <xf numFmtId="0" fontId="12" fillId="0" borderId="24" xfId="1" applyFont="1" applyBorder="1" applyAlignment="1">
      <alignment horizontal="center"/>
    </xf>
    <xf numFmtId="0" fontId="24" fillId="0" borderId="17" xfId="0" applyFont="1" applyBorder="1" applyAlignment="1">
      <alignment horizontal="left" indent="1"/>
    </xf>
    <xf numFmtId="3" fontId="17" fillId="0" borderId="10" xfId="1" applyNumberFormat="1" applyFont="1" applyBorder="1" applyAlignment="1">
      <alignment horizontal="center"/>
    </xf>
    <xf numFmtId="3" fontId="17" fillId="0" borderId="9" xfId="1" applyNumberFormat="1" applyFont="1" applyBorder="1" applyAlignment="1">
      <alignment horizontal="center"/>
    </xf>
    <xf numFmtId="3" fontId="17" fillId="0" borderId="4" xfId="1" applyNumberFormat="1" applyFont="1" applyBorder="1" applyAlignment="1">
      <alignment horizontal="center"/>
    </xf>
    <xf numFmtId="3" fontId="15" fillId="0" borderId="10" xfId="1" applyNumberFormat="1" applyFont="1" applyBorder="1" applyAlignment="1">
      <alignment horizontal="center"/>
    </xf>
    <xf numFmtId="3" fontId="15" fillId="0" borderId="9" xfId="1" applyNumberFormat="1" applyFont="1" applyBorder="1" applyAlignment="1">
      <alignment horizontal="center"/>
    </xf>
    <xf numFmtId="3" fontId="15" fillId="0" borderId="4" xfId="1" applyNumberFormat="1" applyFont="1" applyBorder="1" applyAlignment="1">
      <alignment horizontal="center"/>
    </xf>
    <xf numFmtId="0" fontId="16" fillId="0" borderId="17" xfId="0" applyFont="1" applyBorder="1" applyAlignment="1">
      <alignment horizontal="center"/>
    </xf>
    <xf numFmtId="0" fontId="24" fillId="0" borderId="17" xfId="0" quotePrefix="1" applyFont="1" applyBorder="1" applyAlignment="1">
      <alignment horizontal="center"/>
    </xf>
    <xf numFmtId="0" fontId="26" fillId="0" borderId="17" xfId="0" applyFont="1" applyBorder="1" applyAlignment="1">
      <alignment horizontal="center"/>
    </xf>
    <xf numFmtId="0" fontId="11" fillId="0" borderId="25" xfId="1" applyFont="1" applyBorder="1" applyAlignment="1">
      <alignment horizontal="center"/>
    </xf>
    <xf numFmtId="0" fontId="25" fillId="0" borderId="0" xfId="0" applyFont="1" applyAlignment="1">
      <alignment horizontal="center"/>
    </xf>
    <xf numFmtId="0" fontId="24" fillId="0" borderId="0" xfId="0" quotePrefix="1" applyFont="1" applyAlignment="1">
      <alignment horizontal="center"/>
    </xf>
    <xf numFmtId="3" fontId="17" fillId="0" borderId="17" xfId="1" applyNumberFormat="1" applyFont="1" applyBorder="1" applyAlignment="1">
      <alignment horizontal="center"/>
    </xf>
    <xf numFmtId="0" fontId="24" fillId="0" borderId="20" xfId="0" quotePrefix="1" applyFont="1" applyBorder="1" applyAlignment="1">
      <alignment horizontal="center"/>
    </xf>
    <xf numFmtId="0" fontId="29" fillId="2" borderId="0" xfId="0" applyFont="1" applyFill="1" applyProtection="1">
      <protection locked="0"/>
    </xf>
    <xf numFmtId="0" fontId="11" fillId="0" borderId="25" xfId="1" applyFont="1" applyBorder="1"/>
    <xf numFmtId="0" fontId="9" fillId="0" borderId="20" xfId="1" applyFont="1" applyBorder="1" applyAlignment="1">
      <alignment horizontal="center" vertical="center"/>
    </xf>
    <xf numFmtId="0" fontId="26" fillId="0" borderId="20" xfId="0" applyFont="1" applyBorder="1" applyAlignment="1">
      <alignment horizontal="center"/>
    </xf>
    <xf numFmtId="0" fontId="17" fillId="0" borderId="20" xfId="1" applyFont="1" applyBorder="1" applyAlignment="1">
      <alignment horizontal="center"/>
    </xf>
    <xf numFmtId="0" fontId="15" fillId="0" borderId="20" xfId="1" applyFont="1" applyBorder="1" applyAlignment="1">
      <alignment horizontal="center"/>
    </xf>
    <xf numFmtId="0" fontId="16" fillId="0" borderId="22" xfId="15" applyFont="1" applyBorder="1"/>
    <xf numFmtId="0" fontId="16" fillId="0" borderId="25" xfId="15" applyFont="1" applyBorder="1"/>
    <xf numFmtId="0" fontId="16" fillId="0" borderId="20" xfId="15" applyFont="1" applyBorder="1"/>
    <xf numFmtId="0" fontId="16" fillId="0" borderId="19" xfId="15" applyFont="1" applyBorder="1"/>
    <xf numFmtId="0" fontId="15" fillId="0" borderId="24" xfId="14" applyFont="1" applyBorder="1" applyAlignment="1">
      <alignment horizontal="center" vertical="center" wrapText="1"/>
    </xf>
    <xf numFmtId="1" fontId="18" fillId="0" borderId="24" xfId="14" applyNumberFormat="1" applyFont="1" applyBorder="1" applyAlignment="1">
      <alignment horizontal="center"/>
    </xf>
    <xf numFmtId="1" fontId="26" fillId="0" borderId="17" xfId="14" applyNumberFormat="1" applyFont="1" applyBorder="1" applyAlignment="1">
      <alignment horizontal="center"/>
    </xf>
    <xf numFmtId="1" fontId="18" fillId="0" borderId="17" xfId="14" applyNumberFormat="1" applyFont="1" applyBorder="1" applyAlignment="1">
      <alignment horizontal="center"/>
    </xf>
    <xf numFmtId="0" fontId="16" fillId="0" borderId="17" xfId="13" applyFont="1" applyBorder="1" applyAlignment="1">
      <alignment horizontal="center"/>
    </xf>
    <xf numFmtId="3" fontId="16" fillId="0" borderId="17" xfId="13" applyNumberFormat="1" applyFont="1" applyBorder="1" applyAlignment="1">
      <alignment horizontal="center"/>
    </xf>
    <xf numFmtId="1" fontId="17" fillId="0" borderId="27" xfId="14" applyNumberFormat="1" applyFont="1" applyBorder="1" applyAlignment="1" applyProtection="1">
      <alignment horizontal="center"/>
      <protection locked="0"/>
    </xf>
    <xf numFmtId="0" fontId="9" fillId="0" borderId="27" xfId="0" applyFont="1" applyBorder="1" applyAlignment="1">
      <alignment horizontal="center"/>
    </xf>
    <xf numFmtId="3" fontId="12" fillId="0" borderId="17" xfId="0" applyNumberFormat="1" applyFont="1" applyBorder="1" applyAlignment="1">
      <alignment horizontal="center"/>
    </xf>
    <xf numFmtId="0" fontId="11" fillId="0" borderId="20" xfId="0" applyFont="1" applyBorder="1" applyAlignment="1">
      <alignment horizontal="center"/>
    </xf>
    <xf numFmtId="0" fontId="11" fillId="0" borderId="19" xfId="0" applyFont="1" applyBorder="1"/>
    <xf numFmtId="0" fontId="11" fillId="0" borderId="27" xfId="0" applyFont="1" applyBorder="1"/>
    <xf numFmtId="0" fontId="11" fillId="0" borderId="19" xfId="0" applyFont="1" applyBorder="1" applyAlignment="1">
      <alignment horizontal="center"/>
    </xf>
    <xf numFmtId="0" fontId="11" fillId="0" borderId="27" xfId="0" applyFont="1" applyBorder="1" applyAlignment="1">
      <alignment horizontal="center"/>
    </xf>
    <xf numFmtId="0" fontId="11" fillId="0" borderId="30" xfId="0" applyFont="1" applyBorder="1" applyAlignment="1">
      <alignment horizontal="center"/>
    </xf>
    <xf numFmtId="0" fontId="9" fillId="0" borderId="17"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24" xfId="1" applyFont="1" applyBorder="1" applyAlignment="1">
      <alignment horizontal="center" vertical="center" wrapText="1"/>
    </xf>
    <xf numFmtId="0" fontId="9" fillId="0" borderId="20" xfId="1" applyFont="1" applyBorder="1" applyAlignment="1">
      <alignment horizontal="center"/>
    </xf>
    <xf numFmtId="3" fontId="12" fillId="0" borderId="17" xfId="1" applyNumberFormat="1" applyFont="1" applyBorder="1" applyAlignment="1">
      <alignment horizontal="center"/>
    </xf>
    <xf numFmtId="0" fontId="9" fillId="0" borderId="20" xfId="1" applyFont="1" applyBorder="1" applyAlignment="1">
      <alignment horizontal="left"/>
    </xf>
    <xf numFmtId="3" fontId="11" fillId="0" borderId="17" xfId="1" applyNumberFormat="1" applyFont="1" applyBorder="1" applyAlignment="1">
      <alignment horizontal="center" vertical="center"/>
    </xf>
    <xf numFmtId="0" fontId="11" fillId="0" borderId="20" xfId="1" applyFont="1" applyBorder="1" applyAlignment="1">
      <alignment horizontal="left"/>
    </xf>
    <xf numFmtId="0" fontId="11" fillId="0" borderId="19" xfId="1" applyFont="1" applyBorder="1"/>
    <xf numFmtId="3" fontId="11" fillId="0" borderId="27" xfId="1" applyNumberFormat="1" applyFont="1" applyBorder="1" applyAlignment="1">
      <alignment horizontal="center"/>
    </xf>
    <xf numFmtId="0" fontId="9" fillId="3" borderId="23" xfId="0" applyFont="1" applyFill="1" applyBorder="1" applyAlignment="1">
      <alignment horizontal="center" vertical="center" wrapText="1"/>
    </xf>
    <xf numFmtId="0" fontId="22" fillId="0" borderId="26" xfId="0" applyFont="1" applyBorder="1" applyAlignment="1">
      <alignment horizontal="right"/>
    </xf>
    <xf numFmtId="0" fontId="12" fillId="0" borderId="17" xfId="0" applyFont="1" applyBorder="1" applyAlignment="1">
      <alignment horizontal="center"/>
    </xf>
    <xf numFmtId="0" fontId="12" fillId="0" borderId="24" xfId="0" applyFont="1" applyBorder="1" applyAlignment="1">
      <alignment horizontal="center"/>
    </xf>
    <xf numFmtId="0" fontId="15" fillId="0" borderId="10" xfId="0" applyFont="1" applyBorder="1" applyAlignment="1">
      <alignment horizontal="center"/>
    </xf>
    <xf numFmtId="0" fontId="17" fillId="0" borderId="30" xfId="0" applyFont="1" applyBorder="1"/>
    <xf numFmtId="0" fontId="11" fillId="0" borderId="22" xfId="0" applyFont="1" applyBorder="1" applyAlignment="1">
      <alignment horizontal="center"/>
    </xf>
    <xf numFmtId="0" fontId="23" fillId="0" borderId="22" xfId="0" applyFont="1" applyBorder="1"/>
    <xf numFmtId="0" fontId="23" fillId="0" borderId="27" xfId="0" applyFont="1" applyBorder="1" applyAlignment="1">
      <alignment horizontal="center"/>
    </xf>
    <xf numFmtId="0" fontId="23" fillId="0" borderId="34" xfId="0" applyFont="1" applyBorder="1" applyAlignment="1">
      <alignment horizontal="center"/>
    </xf>
    <xf numFmtId="0" fontId="23" fillId="0" borderId="35" xfId="0" applyFont="1" applyBorder="1" applyAlignment="1">
      <alignment horizontal="center"/>
    </xf>
    <xf numFmtId="0" fontId="23" fillId="0" borderId="36" xfId="0" applyFont="1" applyBorder="1" applyAlignment="1">
      <alignment horizontal="center"/>
    </xf>
    <xf numFmtId="0" fontId="23" fillId="0" borderId="37" xfId="0" applyFont="1" applyBorder="1" applyAlignment="1">
      <alignment horizontal="center"/>
    </xf>
    <xf numFmtId="0" fontId="23" fillId="0" borderId="38" xfId="0" applyFont="1" applyBorder="1" applyAlignment="1">
      <alignment horizontal="center"/>
    </xf>
    <xf numFmtId="0" fontId="11" fillId="0" borderId="24" xfId="1" applyFont="1" applyBorder="1"/>
    <xf numFmtId="0" fontId="9" fillId="0" borderId="36" xfId="1" applyFont="1" applyBorder="1" applyAlignment="1">
      <alignment horizontal="center"/>
    </xf>
    <xf numFmtId="0" fontId="9" fillId="0" borderId="11" xfId="1" applyFont="1" applyBorder="1" applyAlignment="1">
      <alignment horizontal="center"/>
    </xf>
    <xf numFmtId="0" fontId="18" fillId="0" borderId="20" xfId="1" applyFont="1" applyBorder="1" applyAlignment="1">
      <alignment horizontal="center"/>
    </xf>
    <xf numFmtId="3" fontId="18" fillId="0" borderId="24" xfId="1" applyNumberFormat="1" applyFont="1" applyBorder="1" applyAlignment="1">
      <alignment horizontal="center"/>
    </xf>
    <xf numFmtId="0" fontId="9" fillId="0" borderId="17" xfId="1" applyFont="1" applyBorder="1"/>
    <xf numFmtId="0" fontId="11" fillId="0" borderId="17" xfId="1" applyFont="1" applyBorder="1"/>
    <xf numFmtId="3" fontId="13" fillId="0" borderId="20" xfId="1" applyNumberFormat="1" applyFont="1" applyBorder="1" applyAlignment="1">
      <alignment horizontal="center"/>
    </xf>
    <xf numFmtId="0" fontId="11" fillId="0" borderId="17" xfId="1" applyFont="1" applyBorder="1" applyAlignment="1">
      <alignment horizontal="left"/>
    </xf>
    <xf numFmtId="0" fontId="11" fillId="0" borderId="36" xfId="1" applyFont="1" applyBorder="1"/>
    <xf numFmtId="0" fontId="11" fillId="0" borderId="35" xfId="1" applyFont="1" applyBorder="1" applyAlignment="1">
      <alignment horizontal="center"/>
    </xf>
    <xf numFmtId="0" fontId="11" fillId="0" borderId="36" xfId="1" applyFont="1" applyBorder="1" applyAlignment="1">
      <alignment horizontal="center"/>
    </xf>
    <xf numFmtId="0" fontId="11" fillId="0" borderId="37" xfId="1" applyFont="1" applyBorder="1" applyAlignment="1">
      <alignment horizontal="center"/>
    </xf>
    <xf numFmtId="0" fontId="9" fillId="0" borderId="39" xfId="1" applyFont="1" applyBorder="1" applyAlignment="1">
      <alignment horizontal="center" vertical="center" wrapText="1"/>
    </xf>
    <xf numFmtId="0" fontId="9" fillId="0" borderId="11" xfId="1" applyFont="1" applyBorder="1" applyAlignment="1">
      <alignment horizontal="center" vertical="center"/>
    </xf>
    <xf numFmtId="0" fontId="9" fillId="0" borderId="40" xfId="1" applyFont="1" applyBorder="1" applyAlignment="1">
      <alignment horizontal="center" vertical="center" wrapText="1"/>
    </xf>
    <xf numFmtId="3" fontId="12" fillId="0" borderId="25" xfId="1" applyNumberFormat="1" applyFont="1" applyBorder="1" applyAlignment="1">
      <alignment horizontal="center"/>
    </xf>
    <xf numFmtId="3" fontId="13" fillId="0" borderId="17" xfId="1" applyNumberFormat="1" applyFont="1" applyBorder="1" applyAlignment="1">
      <alignment horizontal="center"/>
    </xf>
    <xf numFmtId="0" fontId="11" fillId="0" borderId="35" xfId="1" applyFont="1" applyBorder="1"/>
    <xf numFmtId="0" fontId="11" fillId="0" borderId="41" xfId="1" applyFont="1" applyBorder="1"/>
    <xf numFmtId="0" fontId="11" fillId="0" borderId="38" xfId="1" applyFont="1" applyBorder="1"/>
    <xf numFmtId="0" fontId="11" fillId="0" borderId="37" xfId="1" applyFont="1" applyBorder="1"/>
    <xf numFmtId="0" fontId="11" fillId="0" borderId="42" xfId="1" applyFont="1" applyBorder="1"/>
    <xf numFmtId="0" fontId="11" fillId="0" borderId="40" xfId="1" applyFont="1" applyBorder="1"/>
    <xf numFmtId="0" fontId="9" fillId="0" borderId="38" xfId="1" applyFont="1" applyBorder="1" applyAlignment="1">
      <alignment horizontal="center" vertical="center"/>
    </xf>
    <xf numFmtId="0" fontId="9" fillId="0" borderId="38" xfId="1" applyFont="1" applyBorder="1" applyAlignment="1">
      <alignment horizontal="center"/>
    </xf>
    <xf numFmtId="0" fontId="9" fillId="0" borderId="35" xfId="1" applyFont="1" applyBorder="1" applyAlignment="1">
      <alignment horizontal="center" vertical="center" wrapText="1"/>
    </xf>
    <xf numFmtId="0" fontId="9" fillId="0" borderId="5" xfId="1" applyFont="1" applyBorder="1" applyAlignment="1">
      <alignment horizontal="center" vertical="center" wrapText="1"/>
    </xf>
    <xf numFmtId="0" fontId="11" fillId="0" borderId="20" xfId="1" applyFont="1" applyBorder="1" applyAlignment="1">
      <alignment horizontal="center"/>
    </xf>
    <xf numFmtId="0" fontId="11" fillId="0" borderId="24" xfId="1" applyFont="1" applyBorder="1" applyAlignment="1">
      <alignment horizontal="center"/>
    </xf>
    <xf numFmtId="0" fontId="24" fillId="0" borderId="35" xfId="0" applyFont="1" applyBorder="1" applyAlignment="1">
      <alignment horizontal="center"/>
    </xf>
    <xf numFmtId="0" fontId="0" fillId="0" borderId="36" xfId="0" applyBorder="1"/>
    <xf numFmtId="0" fontId="9" fillId="0" borderId="37" xfId="1" applyFont="1" applyBorder="1" applyAlignment="1">
      <alignment vertical="center"/>
    </xf>
    <xf numFmtId="0" fontId="9" fillId="0" borderId="35" xfId="1" applyFont="1" applyBorder="1" applyAlignment="1">
      <alignment vertical="center"/>
    </xf>
    <xf numFmtId="0" fontId="17" fillId="0" borderId="35" xfId="1" applyFont="1" applyBorder="1" applyAlignment="1">
      <alignment horizontal="center"/>
    </xf>
    <xf numFmtId="0" fontId="15" fillId="5" borderId="6" xfId="1" applyFont="1" applyFill="1" applyBorder="1" applyAlignment="1">
      <alignment horizontal="center" vertical="center"/>
    </xf>
    <xf numFmtId="14" fontId="15" fillId="0" borderId="11" xfId="1" applyNumberFormat="1" applyFont="1" applyBorder="1" applyAlignment="1">
      <alignment horizontal="center" vertical="center" wrapText="1"/>
    </xf>
    <xf numFmtId="0" fontId="15" fillId="0" borderId="11" xfId="1" applyFont="1" applyBorder="1" applyAlignment="1">
      <alignment horizontal="center" vertical="center" wrapText="1"/>
    </xf>
    <xf numFmtId="0" fontId="15" fillId="5" borderId="11" xfId="1" applyFont="1" applyFill="1" applyBorder="1" applyAlignment="1">
      <alignment horizontal="center" vertical="center" wrapText="1"/>
    </xf>
    <xf numFmtId="0" fontId="18" fillId="0" borderId="25" xfId="1" applyFont="1" applyBorder="1" applyAlignment="1">
      <alignment horizontal="center"/>
    </xf>
    <xf numFmtId="0" fontId="15" fillId="5" borderId="20" xfId="1" applyFont="1" applyFill="1" applyBorder="1" applyAlignment="1">
      <alignment horizontal="center"/>
    </xf>
    <xf numFmtId="0" fontId="17" fillId="0" borderId="37" xfId="1" applyFont="1" applyBorder="1" applyAlignment="1" applyProtection="1">
      <alignment horizontal="left"/>
      <protection locked="0"/>
    </xf>
    <xf numFmtId="0" fontId="15" fillId="0" borderId="36" xfId="1" applyFont="1" applyBorder="1" applyAlignment="1">
      <alignment horizontal="center"/>
    </xf>
    <xf numFmtId="0" fontId="15" fillId="5" borderId="36" xfId="1" applyFont="1" applyFill="1" applyBorder="1" applyAlignment="1">
      <alignment horizontal="center"/>
    </xf>
    <xf numFmtId="0" fontId="15" fillId="5" borderId="7" xfId="1" applyFont="1" applyFill="1" applyBorder="1" applyAlignment="1">
      <alignment horizontal="center" vertical="center" wrapText="1"/>
    </xf>
    <xf numFmtId="0" fontId="18" fillId="0" borderId="17" xfId="1" applyFont="1" applyBorder="1" applyAlignment="1">
      <alignment horizontal="center"/>
    </xf>
    <xf numFmtId="0" fontId="15" fillId="0" borderId="40" xfId="1" applyFont="1" applyBorder="1" applyAlignment="1">
      <alignment horizontal="center" vertical="center" wrapText="1"/>
    </xf>
    <xf numFmtId="0" fontId="15" fillId="0" borderId="40" xfId="1" applyFont="1" applyBorder="1" applyAlignment="1">
      <alignment horizontal="center"/>
    </xf>
    <xf numFmtId="0" fontId="17" fillId="0" borderId="36" xfId="1" applyFont="1" applyBorder="1" applyAlignment="1">
      <alignment horizontal="center"/>
    </xf>
    <xf numFmtId="0" fontId="17" fillId="0" borderId="24" xfId="1" applyFont="1" applyBorder="1" applyAlignment="1">
      <alignment horizontal="center"/>
    </xf>
    <xf numFmtId="0" fontId="17" fillId="0" borderId="36" xfId="1" applyFont="1" applyBorder="1" applyAlignment="1" applyProtection="1">
      <alignment horizontal="left"/>
      <protection locked="0"/>
    </xf>
    <xf numFmtId="0" fontId="14" fillId="0" borderId="0" xfId="10" applyFont="1" applyAlignment="1">
      <alignment horizontal="center" vertical="center"/>
    </xf>
    <xf numFmtId="0" fontId="16" fillId="0" borderId="1" xfId="15" applyFont="1" applyBorder="1" applyAlignment="1">
      <alignment horizontal="center" vertical="center"/>
    </xf>
    <xf numFmtId="0" fontId="16" fillId="0" borderId="0" xfId="15" applyFont="1" applyAlignment="1">
      <alignment horizontal="center" vertical="center"/>
    </xf>
    <xf numFmtId="0" fontId="16" fillId="0" borderId="22" xfId="15" applyFont="1" applyBorder="1" applyAlignment="1">
      <alignment horizontal="center" vertical="center"/>
    </xf>
    <xf numFmtId="0" fontId="14" fillId="0" borderId="0" xfId="10" applyFont="1" applyAlignment="1">
      <alignment horizontal="center" vertical="center" wrapText="1"/>
    </xf>
    <xf numFmtId="0" fontId="16" fillId="0" borderId="10" xfId="16" applyFont="1" applyBorder="1" applyAlignment="1">
      <alignment horizontal="center" vertical="center"/>
    </xf>
    <xf numFmtId="0" fontId="16" fillId="0" borderId="30" xfId="16" applyFont="1" applyBorder="1" applyAlignment="1">
      <alignment horizontal="center" vertical="center"/>
    </xf>
    <xf numFmtId="0" fontId="15" fillId="0" borderId="0" xfId="14" applyFont="1" applyAlignment="1" applyProtection="1">
      <alignment horizontal="center" wrapText="1"/>
      <protection locked="0"/>
    </xf>
    <xf numFmtId="0" fontId="9" fillId="0" borderId="0" xfId="0" applyFont="1" applyAlignment="1">
      <alignment horizontal="center"/>
    </xf>
    <xf numFmtId="0" fontId="9" fillId="0" borderId="23" xfId="0" applyFont="1" applyBorder="1" applyAlignment="1">
      <alignment horizontal="center" vertical="center"/>
    </xf>
    <xf numFmtId="0" fontId="9" fillId="0" borderId="7" xfId="0" applyFont="1" applyBorder="1" applyAlignment="1">
      <alignment horizontal="center" vertical="center" wrapText="1"/>
    </xf>
    <xf numFmtId="0" fontId="9" fillId="0" borderId="18" xfId="0" applyFont="1" applyBorder="1" applyAlignment="1">
      <alignment horizontal="center"/>
    </xf>
    <xf numFmtId="0" fontId="9" fillId="0" borderId="23" xfId="0" applyFont="1" applyBorder="1" applyAlignment="1">
      <alignment horizontal="center"/>
    </xf>
    <xf numFmtId="1" fontId="9" fillId="0" borderId="0" xfId="1" applyNumberFormat="1" applyFont="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1" fontId="9" fillId="0" borderId="23" xfId="1" applyNumberFormat="1" applyFont="1" applyBorder="1" applyAlignment="1">
      <alignment horizontal="center" vertical="center"/>
    </xf>
    <xf numFmtId="0" fontId="9" fillId="3" borderId="18"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15" fillId="0" borderId="26" xfId="0" applyFont="1" applyBorder="1" applyAlignment="1">
      <alignment horizontal="center" vertical="center"/>
    </xf>
    <xf numFmtId="0" fontId="15" fillId="0" borderId="30"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15"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8"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18" xfId="0" applyFont="1" applyBorder="1" applyAlignment="1">
      <alignment horizontal="center"/>
    </xf>
    <xf numFmtId="0" fontId="15" fillId="0" borderId="6" xfId="0" applyFont="1" applyBorder="1" applyAlignment="1">
      <alignment horizontal="center"/>
    </xf>
    <xf numFmtId="0" fontId="15" fillId="0" borderId="0" xfId="0" applyFont="1" applyAlignment="1">
      <alignment horizontal="center"/>
    </xf>
    <xf numFmtId="0" fontId="9" fillId="0" borderId="0" xfId="1" applyFont="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24" xfId="1" applyFont="1" applyBorder="1" applyAlignment="1">
      <alignment horizontal="center" vertical="center"/>
    </xf>
    <xf numFmtId="0" fontId="9" fillId="0" borderId="0" xfId="1" applyFont="1" applyAlignment="1">
      <alignment horizontal="center"/>
    </xf>
    <xf numFmtId="0" fontId="9" fillId="0" borderId="39" xfId="1" applyFont="1" applyBorder="1" applyAlignment="1">
      <alignment horizontal="center" vertical="center" wrapText="1"/>
    </xf>
    <xf numFmtId="0" fontId="9" fillId="0" borderId="5" xfId="1" applyFont="1" applyBorder="1" applyAlignment="1">
      <alignment horizontal="center"/>
    </xf>
    <xf numFmtId="0" fontId="9" fillId="0" borderId="6" xfId="1" applyFont="1" applyBorder="1" applyAlignment="1">
      <alignment horizontal="center"/>
    </xf>
    <xf numFmtId="0" fontId="9" fillId="0" borderId="11" xfId="1" applyFont="1" applyBorder="1" applyAlignment="1">
      <alignment horizontal="center" vertical="center" wrapText="1"/>
    </xf>
    <xf numFmtId="0" fontId="9" fillId="0" borderId="25" xfId="1" applyFont="1" applyBorder="1" applyAlignment="1">
      <alignment horizontal="center" vertical="center"/>
    </xf>
    <xf numFmtId="0" fontId="9" fillId="0" borderId="11" xfId="1" applyFont="1" applyBorder="1" applyAlignment="1">
      <alignment horizontal="center"/>
    </xf>
    <xf numFmtId="0" fontId="15" fillId="0" borderId="1" xfId="1" applyFont="1" applyBorder="1" applyAlignment="1">
      <alignment horizontal="center" vertical="center" wrapText="1"/>
    </xf>
    <xf numFmtId="0" fontId="15" fillId="0" borderId="37" xfId="1" applyFont="1" applyBorder="1" applyAlignment="1">
      <alignment horizontal="center" vertical="center" wrapText="1"/>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0" xfId="1" applyFont="1" applyAlignment="1">
      <alignment horizontal="center"/>
    </xf>
    <xf numFmtId="14" fontId="15" fillId="0" borderId="24" xfId="1" applyNumberFormat="1" applyFont="1" applyBorder="1" applyAlignment="1">
      <alignment horizontal="center" vertical="center" wrapText="1"/>
    </xf>
    <xf numFmtId="14" fontId="15" fillId="0" borderId="36" xfId="1" applyNumberFormat="1" applyFont="1" applyBorder="1" applyAlignment="1">
      <alignment horizontal="center" vertical="center" wrapText="1"/>
    </xf>
    <xf numFmtId="0" fontId="15" fillId="0" borderId="7" xfId="1" applyFont="1" applyBorder="1" applyAlignment="1">
      <alignment horizontal="center" vertical="center" wrapText="1"/>
    </xf>
    <xf numFmtId="0" fontId="15" fillId="0" borderId="24" xfId="1" applyFont="1" applyBorder="1" applyAlignment="1">
      <alignment horizontal="center" vertical="center" wrapText="1"/>
    </xf>
    <xf numFmtId="0" fontId="15" fillId="0" borderId="36" xfId="1" applyFont="1" applyBorder="1" applyAlignment="1">
      <alignment horizontal="center" vertical="center" wrapText="1"/>
    </xf>
    <xf numFmtId="0" fontId="15" fillId="0" borderId="0" xfId="5" applyFont="1" applyAlignment="1">
      <alignment horizontal="center"/>
    </xf>
    <xf numFmtId="0" fontId="25" fillId="0" borderId="37" xfId="0" applyFont="1" applyFill="1" applyBorder="1" applyAlignment="1">
      <alignment horizontal="center" vertical="center" wrapText="1"/>
    </xf>
    <xf numFmtId="0" fontId="17" fillId="0" borderId="37" xfId="0" applyFont="1" applyFill="1" applyBorder="1" applyAlignment="1">
      <alignment vertical="center" wrapText="1"/>
    </xf>
  </cellXfs>
  <cellStyles count="43">
    <cellStyle name="Normal" xfId="0" builtinId="0"/>
    <cellStyle name="Normal 10" xfId="37" xr:uid="{00000000-0005-0000-0000-000001000000}"/>
    <cellStyle name="Normal 11" xfId="39" xr:uid="{00000000-0005-0000-0000-000002000000}"/>
    <cellStyle name="Normal 12" xfId="41" xr:uid="{F8CA3C28-E648-4089-BDB7-1E68666C7744}"/>
    <cellStyle name="Normal 2" xfId="4" xr:uid="{00000000-0005-0000-0000-000003000000}"/>
    <cellStyle name="Normal 2 2" xfId="19" xr:uid="{00000000-0005-0000-0000-000004000000}"/>
    <cellStyle name="Normal 2 2 2" xfId="34" xr:uid="{00000000-0005-0000-0000-000005000000}"/>
    <cellStyle name="Normal 2 3" xfId="23" xr:uid="{00000000-0005-0000-0000-000006000000}"/>
    <cellStyle name="Normal 3" xfId="3" xr:uid="{00000000-0005-0000-0000-000007000000}"/>
    <cellStyle name="Normal 3 2" xfId="5" xr:uid="{00000000-0005-0000-0000-000008000000}"/>
    <cellStyle name="Normal 3 2 2" xfId="9" xr:uid="{00000000-0005-0000-0000-000009000000}"/>
    <cellStyle name="Normal 3 2 2 2" xfId="17" xr:uid="{00000000-0005-0000-0000-00000A000000}"/>
    <cellStyle name="Normal 3 2 2 2 2" xfId="33" xr:uid="{00000000-0005-0000-0000-00000B000000}"/>
    <cellStyle name="Normal 3 2 2 3" xfId="26" xr:uid="{00000000-0005-0000-0000-00000C000000}"/>
    <cellStyle name="Normal 3 2 3" xfId="11" xr:uid="{00000000-0005-0000-0000-00000D000000}"/>
    <cellStyle name="Normal 3 2 3 2" xfId="28" xr:uid="{00000000-0005-0000-0000-00000E000000}"/>
    <cellStyle name="Normal 3 2 4" xfId="24" xr:uid="{00000000-0005-0000-0000-00000F000000}"/>
    <cellStyle name="Normal 3 5" xfId="42" xr:uid="{36382012-2EB2-4E17-B0F5-28768919F40C}"/>
    <cellStyle name="Normal 4" xfId="2" xr:uid="{00000000-0005-0000-0000-000010000000}"/>
    <cellStyle name="Normal 4 2" xfId="8" xr:uid="{00000000-0005-0000-0000-000011000000}"/>
    <cellStyle name="Normal 4 2 2" xfId="10" xr:uid="{00000000-0005-0000-0000-000012000000}"/>
    <cellStyle name="Normal 4 2 2 2" xfId="16" xr:uid="{00000000-0005-0000-0000-000013000000}"/>
    <cellStyle name="Normal 4 2 2 2 2" xfId="32" xr:uid="{00000000-0005-0000-0000-000014000000}"/>
    <cellStyle name="Normal 4 2 2 3" xfId="27" xr:uid="{00000000-0005-0000-0000-000015000000}"/>
    <cellStyle name="Normal 4 2 3" xfId="12" xr:uid="{00000000-0005-0000-0000-000016000000}"/>
    <cellStyle name="Normal 4 2 3 2" xfId="29" xr:uid="{00000000-0005-0000-0000-000017000000}"/>
    <cellStyle name="Normal 4 2 4" xfId="15" xr:uid="{00000000-0005-0000-0000-000018000000}"/>
    <cellStyle name="Normal 4 2 4 2" xfId="31" xr:uid="{00000000-0005-0000-0000-000019000000}"/>
    <cellStyle name="Normal 4 2 5" xfId="25" xr:uid="{00000000-0005-0000-0000-00001A000000}"/>
    <cellStyle name="Normal 4 3" xfId="6" xr:uid="{00000000-0005-0000-0000-00001B000000}"/>
    <cellStyle name="Normal 4 4" xfId="22" xr:uid="{00000000-0005-0000-0000-00001C000000}"/>
    <cellStyle name="Normal 5" xfId="13" xr:uid="{00000000-0005-0000-0000-00001D000000}"/>
    <cellStyle name="Normal 5 2" xfId="14" xr:uid="{00000000-0005-0000-0000-00001E000000}"/>
    <cellStyle name="Normal 5 3" xfId="30" xr:uid="{00000000-0005-0000-0000-00001F000000}"/>
    <cellStyle name="Normal 6" xfId="7" xr:uid="{00000000-0005-0000-0000-000020000000}"/>
    <cellStyle name="Normal 7" xfId="18" xr:uid="{00000000-0005-0000-0000-000021000000}"/>
    <cellStyle name="Normal 8" xfId="20" xr:uid="{00000000-0005-0000-0000-000022000000}"/>
    <cellStyle name="Normal 9" xfId="35" xr:uid="{00000000-0005-0000-0000-000023000000}"/>
    <cellStyle name="Texto explicativo" xfId="1" builtinId="53" customBuiltin="1"/>
    <cellStyle name="Texto explicativo 2" xfId="21" xr:uid="{00000000-0005-0000-0000-000025000000}"/>
    <cellStyle name="Texto explicativo 3" xfId="36" xr:uid="{00000000-0005-0000-0000-000026000000}"/>
    <cellStyle name="Texto explicativo 4" xfId="38" xr:uid="{00000000-0005-0000-0000-000027000000}"/>
    <cellStyle name="Texto explicativo 5" xfId="40" xr:uid="{00000000-0005-0000-0000-000028000000}"/>
  </cellStyles>
  <dxfs count="1">
    <dxf>
      <font>
        <b val="0"/>
        <color rgb="FFFF000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39</xdr:row>
      <xdr:rowOff>180975</xdr:rowOff>
    </xdr:to>
    <xdr:sp macro="" textlink="">
      <xdr:nvSpPr>
        <xdr:cNvPr id="6192" name="shapetype_202" hidden="1">
          <a:extLst>
            <a:ext uri="{FF2B5EF4-FFF2-40B4-BE49-F238E27FC236}">
              <a16:creationId xmlns:a16="http://schemas.microsoft.com/office/drawing/2014/main" id="{7FA1FFCD-E33E-4DA6-8E47-7C3622650D6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90" name="shapetype_202" hidden="1">
          <a:extLst>
            <a:ext uri="{FF2B5EF4-FFF2-40B4-BE49-F238E27FC236}">
              <a16:creationId xmlns:a16="http://schemas.microsoft.com/office/drawing/2014/main" id="{9C55FBAD-921C-41AB-9423-9AB3EC4C1C3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88" name="shapetype_202" hidden="1">
          <a:extLst>
            <a:ext uri="{FF2B5EF4-FFF2-40B4-BE49-F238E27FC236}">
              <a16:creationId xmlns:a16="http://schemas.microsoft.com/office/drawing/2014/main" id="{95DB231E-4BC5-4489-97C8-C4447B99C34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86" name="shapetype_202" hidden="1">
          <a:extLst>
            <a:ext uri="{FF2B5EF4-FFF2-40B4-BE49-F238E27FC236}">
              <a16:creationId xmlns:a16="http://schemas.microsoft.com/office/drawing/2014/main" id="{C0F03CEB-9FFE-4A8A-81AE-0AABA05030D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84" name="shapetype_202" hidden="1">
          <a:extLst>
            <a:ext uri="{FF2B5EF4-FFF2-40B4-BE49-F238E27FC236}">
              <a16:creationId xmlns:a16="http://schemas.microsoft.com/office/drawing/2014/main" id="{07573DCF-11D7-4DC3-B5BA-AA78E8EA1F1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82" name="shapetype_202" hidden="1">
          <a:extLst>
            <a:ext uri="{FF2B5EF4-FFF2-40B4-BE49-F238E27FC236}">
              <a16:creationId xmlns:a16="http://schemas.microsoft.com/office/drawing/2014/main" id="{5119B878-0F58-4BF6-8C66-C4EF8C38A44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80" name="shapetype_202" hidden="1">
          <a:extLst>
            <a:ext uri="{FF2B5EF4-FFF2-40B4-BE49-F238E27FC236}">
              <a16:creationId xmlns:a16="http://schemas.microsoft.com/office/drawing/2014/main" id="{ADDF5829-6F85-4AD4-A384-E66C05C0E15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78" name="shapetype_202" hidden="1">
          <a:extLst>
            <a:ext uri="{FF2B5EF4-FFF2-40B4-BE49-F238E27FC236}">
              <a16:creationId xmlns:a16="http://schemas.microsoft.com/office/drawing/2014/main" id="{1D6F78EF-DF7C-4CB6-8DD5-DC60C17FBBC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76" name="shapetype_202" hidden="1">
          <a:extLst>
            <a:ext uri="{FF2B5EF4-FFF2-40B4-BE49-F238E27FC236}">
              <a16:creationId xmlns:a16="http://schemas.microsoft.com/office/drawing/2014/main" id="{3049DD53-56F6-4FD6-93BD-74110FC61B4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74" name="shapetype_202" hidden="1">
          <a:extLst>
            <a:ext uri="{FF2B5EF4-FFF2-40B4-BE49-F238E27FC236}">
              <a16:creationId xmlns:a16="http://schemas.microsoft.com/office/drawing/2014/main" id="{26B7DB7C-74E0-4379-84B7-438903032A6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72" name="shapetype_202" hidden="1">
          <a:extLst>
            <a:ext uri="{FF2B5EF4-FFF2-40B4-BE49-F238E27FC236}">
              <a16:creationId xmlns:a16="http://schemas.microsoft.com/office/drawing/2014/main" id="{3F46E5CB-E2E4-455F-B73C-E7B1057AA0D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70" name="shapetype_202" hidden="1">
          <a:extLst>
            <a:ext uri="{FF2B5EF4-FFF2-40B4-BE49-F238E27FC236}">
              <a16:creationId xmlns:a16="http://schemas.microsoft.com/office/drawing/2014/main" id="{394FAFCA-EE68-4D89-BC0D-568368C3377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68" name="shapetype_202" hidden="1">
          <a:extLst>
            <a:ext uri="{FF2B5EF4-FFF2-40B4-BE49-F238E27FC236}">
              <a16:creationId xmlns:a16="http://schemas.microsoft.com/office/drawing/2014/main" id="{F76B615F-40EA-428D-8832-B91F5B01275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66" name="shapetype_202" hidden="1">
          <a:extLst>
            <a:ext uri="{FF2B5EF4-FFF2-40B4-BE49-F238E27FC236}">
              <a16:creationId xmlns:a16="http://schemas.microsoft.com/office/drawing/2014/main" id="{B2064F54-B913-49D7-9FFE-6A33EAC7887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64" name="shapetype_202" hidden="1">
          <a:extLst>
            <a:ext uri="{FF2B5EF4-FFF2-40B4-BE49-F238E27FC236}">
              <a16:creationId xmlns:a16="http://schemas.microsoft.com/office/drawing/2014/main" id="{95780BEF-D9D4-4CD5-AF4E-1C6E94366A3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62" name="shapetype_202" hidden="1">
          <a:extLst>
            <a:ext uri="{FF2B5EF4-FFF2-40B4-BE49-F238E27FC236}">
              <a16:creationId xmlns:a16="http://schemas.microsoft.com/office/drawing/2014/main" id="{67D8E5C4-483B-49FA-8A67-0BE39D703FD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60" name="shapetype_202" hidden="1">
          <a:extLst>
            <a:ext uri="{FF2B5EF4-FFF2-40B4-BE49-F238E27FC236}">
              <a16:creationId xmlns:a16="http://schemas.microsoft.com/office/drawing/2014/main" id="{BF4AFBF1-B801-4257-A45A-79C6C07A418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58" name="shapetype_202" hidden="1">
          <a:extLst>
            <a:ext uri="{FF2B5EF4-FFF2-40B4-BE49-F238E27FC236}">
              <a16:creationId xmlns:a16="http://schemas.microsoft.com/office/drawing/2014/main" id="{B8589349-4CE7-4A2A-A608-9C707C02B58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56" name="shapetype_202" hidden="1">
          <a:extLst>
            <a:ext uri="{FF2B5EF4-FFF2-40B4-BE49-F238E27FC236}">
              <a16:creationId xmlns:a16="http://schemas.microsoft.com/office/drawing/2014/main" id="{4CA2A2D2-8DFE-4F30-986C-BB383CEE496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54" name="shapetype_202" hidden="1">
          <a:extLst>
            <a:ext uri="{FF2B5EF4-FFF2-40B4-BE49-F238E27FC236}">
              <a16:creationId xmlns:a16="http://schemas.microsoft.com/office/drawing/2014/main" id="{D7C439E6-742E-46AE-880B-FA9F75D43E0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52" name="shapetype_202" hidden="1">
          <a:extLst>
            <a:ext uri="{FF2B5EF4-FFF2-40B4-BE49-F238E27FC236}">
              <a16:creationId xmlns:a16="http://schemas.microsoft.com/office/drawing/2014/main" id="{C32FF0BF-31DE-42B7-B4A9-D6DCD4E5551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50" name="shapetype_202" hidden="1">
          <a:extLst>
            <a:ext uri="{FF2B5EF4-FFF2-40B4-BE49-F238E27FC236}">
              <a16:creationId xmlns:a16="http://schemas.microsoft.com/office/drawing/2014/main" id="{F6FA67C9-B0F3-4625-9733-C11756DDCFD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48" name="shapetype_202" hidden="1">
          <a:extLst>
            <a:ext uri="{FF2B5EF4-FFF2-40B4-BE49-F238E27FC236}">
              <a16:creationId xmlns:a16="http://schemas.microsoft.com/office/drawing/2014/main" id="{0525EA7A-5A62-49CB-9AC6-402A552B689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39</xdr:row>
      <xdr:rowOff>180975</xdr:rowOff>
    </xdr:to>
    <xdr:sp macro="" textlink="">
      <xdr:nvSpPr>
        <xdr:cNvPr id="6146" name="shapetype_202" hidden="1">
          <a:extLst>
            <a:ext uri="{FF2B5EF4-FFF2-40B4-BE49-F238E27FC236}">
              <a16:creationId xmlns:a16="http://schemas.microsoft.com/office/drawing/2014/main" id="{C338FD47-0270-4515-B9E6-CA55D53F01C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37</xdr:row>
      <xdr:rowOff>0</xdr:rowOff>
    </xdr:to>
    <xdr:sp macro="" textlink="">
      <xdr:nvSpPr>
        <xdr:cNvPr id="7182" name="shapetype_202" hidden="1">
          <a:extLst>
            <a:ext uri="{FF2B5EF4-FFF2-40B4-BE49-F238E27FC236}">
              <a16:creationId xmlns:a16="http://schemas.microsoft.com/office/drawing/2014/main" id="{F5CE8139-849B-4B00-A577-2B6331634C3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7180" name="shapetype_202" hidden="1">
          <a:extLst>
            <a:ext uri="{FF2B5EF4-FFF2-40B4-BE49-F238E27FC236}">
              <a16:creationId xmlns:a16="http://schemas.microsoft.com/office/drawing/2014/main" id="{79679DDB-5815-42FE-A8EC-F916571D875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7178" name="shapetype_202" hidden="1">
          <a:extLst>
            <a:ext uri="{FF2B5EF4-FFF2-40B4-BE49-F238E27FC236}">
              <a16:creationId xmlns:a16="http://schemas.microsoft.com/office/drawing/2014/main" id="{4D5C0768-C133-4F9C-B171-A53A7F0F334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7176" name="shapetype_202" hidden="1">
          <a:extLst>
            <a:ext uri="{FF2B5EF4-FFF2-40B4-BE49-F238E27FC236}">
              <a16:creationId xmlns:a16="http://schemas.microsoft.com/office/drawing/2014/main" id="{9A1F5A14-869B-4026-A53B-3E8217AA5D6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7174" name="shapetype_202" hidden="1">
          <a:extLst>
            <a:ext uri="{FF2B5EF4-FFF2-40B4-BE49-F238E27FC236}">
              <a16:creationId xmlns:a16="http://schemas.microsoft.com/office/drawing/2014/main" id="{EBDE18FF-F986-4A78-8700-887716CC4D8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7172" name="shapetype_202" hidden="1">
          <a:extLst>
            <a:ext uri="{FF2B5EF4-FFF2-40B4-BE49-F238E27FC236}">
              <a16:creationId xmlns:a16="http://schemas.microsoft.com/office/drawing/2014/main" id="{E444D16F-D839-4917-BBF8-8E76DCA884D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7170" name="shapetype_202" hidden="1">
          <a:extLst>
            <a:ext uri="{FF2B5EF4-FFF2-40B4-BE49-F238E27FC236}">
              <a16:creationId xmlns:a16="http://schemas.microsoft.com/office/drawing/2014/main" id="{1181F40E-B97F-4466-A7CA-8F06F74F0D0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37</xdr:row>
      <xdr:rowOff>0</xdr:rowOff>
    </xdr:to>
    <xdr:sp macro="" textlink="">
      <xdr:nvSpPr>
        <xdr:cNvPr id="8398" name="shapetype_202" hidden="1">
          <a:extLst>
            <a:ext uri="{FF2B5EF4-FFF2-40B4-BE49-F238E27FC236}">
              <a16:creationId xmlns:a16="http://schemas.microsoft.com/office/drawing/2014/main" id="{9C743A99-448F-4E1C-BDF8-7872B973578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96" name="shapetype_202" hidden="1">
          <a:extLst>
            <a:ext uri="{FF2B5EF4-FFF2-40B4-BE49-F238E27FC236}">
              <a16:creationId xmlns:a16="http://schemas.microsoft.com/office/drawing/2014/main" id="{5C918720-6574-4B3A-841B-C9AF21061A9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94" name="shapetype_202" hidden="1">
          <a:extLst>
            <a:ext uri="{FF2B5EF4-FFF2-40B4-BE49-F238E27FC236}">
              <a16:creationId xmlns:a16="http://schemas.microsoft.com/office/drawing/2014/main" id="{7388251E-B9F1-40C0-92C8-87DE7AA030A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92" name="shapetype_202" hidden="1">
          <a:extLst>
            <a:ext uri="{FF2B5EF4-FFF2-40B4-BE49-F238E27FC236}">
              <a16:creationId xmlns:a16="http://schemas.microsoft.com/office/drawing/2014/main" id="{73402E9A-0480-4DE6-96FB-916318BA98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90" name="shapetype_202" hidden="1">
          <a:extLst>
            <a:ext uri="{FF2B5EF4-FFF2-40B4-BE49-F238E27FC236}">
              <a16:creationId xmlns:a16="http://schemas.microsoft.com/office/drawing/2014/main" id="{00065AB9-8552-4C21-A3D2-5DECC89B132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88" name="shapetype_202" hidden="1">
          <a:extLst>
            <a:ext uri="{FF2B5EF4-FFF2-40B4-BE49-F238E27FC236}">
              <a16:creationId xmlns:a16="http://schemas.microsoft.com/office/drawing/2014/main" id="{9343990B-E447-446C-8FF4-E481262ED1F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86" name="shapetype_202" hidden="1">
          <a:extLst>
            <a:ext uri="{FF2B5EF4-FFF2-40B4-BE49-F238E27FC236}">
              <a16:creationId xmlns:a16="http://schemas.microsoft.com/office/drawing/2014/main" id="{B9D91040-75AE-434E-ABE3-0CE95660D4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84" name="shapetype_202" hidden="1">
          <a:extLst>
            <a:ext uri="{FF2B5EF4-FFF2-40B4-BE49-F238E27FC236}">
              <a16:creationId xmlns:a16="http://schemas.microsoft.com/office/drawing/2014/main" id="{9C225D7D-A072-43B3-99A9-8FD7BD25F7E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82" name="shapetype_202" hidden="1">
          <a:extLst>
            <a:ext uri="{FF2B5EF4-FFF2-40B4-BE49-F238E27FC236}">
              <a16:creationId xmlns:a16="http://schemas.microsoft.com/office/drawing/2014/main" id="{970D1AAA-C0E9-42BF-973B-772C862FAD4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80" name="shapetype_202" hidden="1">
          <a:extLst>
            <a:ext uri="{FF2B5EF4-FFF2-40B4-BE49-F238E27FC236}">
              <a16:creationId xmlns:a16="http://schemas.microsoft.com/office/drawing/2014/main" id="{59788DFB-173A-48F2-B922-9DB3EF7F91C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78" name="shapetype_202" hidden="1">
          <a:extLst>
            <a:ext uri="{FF2B5EF4-FFF2-40B4-BE49-F238E27FC236}">
              <a16:creationId xmlns:a16="http://schemas.microsoft.com/office/drawing/2014/main" id="{137E52F7-E92C-4BEE-8669-0725370E713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76" name="shapetype_202" hidden="1">
          <a:extLst>
            <a:ext uri="{FF2B5EF4-FFF2-40B4-BE49-F238E27FC236}">
              <a16:creationId xmlns:a16="http://schemas.microsoft.com/office/drawing/2014/main" id="{E7A30FC2-729E-460A-894A-0A58F0DF8CB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74" name="shapetype_202" hidden="1">
          <a:extLst>
            <a:ext uri="{FF2B5EF4-FFF2-40B4-BE49-F238E27FC236}">
              <a16:creationId xmlns:a16="http://schemas.microsoft.com/office/drawing/2014/main" id="{7D8A0291-2D56-4834-8B90-939DB38994D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72" name="shapetype_202" hidden="1">
          <a:extLst>
            <a:ext uri="{FF2B5EF4-FFF2-40B4-BE49-F238E27FC236}">
              <a16:creationId xmlns:a16="http://schemas.microsoft.com/office/drawing/2014/main" id="{44DDB6EE-4E5B-4531-9C71-08D1FEA669A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70" name="shapetype_202" hidden="1">
          <a:extLst>
            <a:ext uri="{FF2B5EF4-FFF2-40B4-BE49-F238E27FC236}">
              <a16:creationId xmlns:a16="http://schemas.microsoft.com/office/drawing/2014/main" id="{ACBBB3D3-737D-44CC-ADF8-122365D2F96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68" name="shapetype_202" hidden="1">
          <a:extLst>
            <a:ext uri="{FF2B5EF4-FFF2-40B4-BE49-F238E27FC236}">
              <a16:creationId xmlns:a16="http://schemas.microsoft.com/office/drawing/2014/main" id="{26286C83-8531-4354-B44A-F36A160385F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66" name="shapetype_202" hidden="1">
          <a:extLst>
            <a:ext uri="{FF2B5EF4-FFF2-40B4-BE49-F238E27FC236}">
              <a16:creationId xmlns:a16="http://schemas.microsoft.com/office/drawing/2014/main" id="{37830E9B-93B9-4891-A2D0-A850C0E45B0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64" name="shapetype_202" hidden="1">
          <a:extLst>
            <a:ext uri="{FF2B5EF4-FFF2-40B4-BE49-F238E27FC236}">
              <a16:creationId xmlns:a16="http://schemas.microsoft.com/office/drawing/2014/main" id="{30D986FE-2C59-46B0-A76F-2CA0C0F4B89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62" name="shapetype_202" hidden="1">
          <a:extLst>
            <a:ext uri="{FF2B5EF4-FFF2-40B4-BE49-F238E27FC236}">
              <a16:creationId xmlns:a16="http://schemas.microsoft.com/office/drawing/2014/main" id="{6B93B09E-AC31-4898-AF55-E294AF8D094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60" name="shapetype_202" hidden="1">
          <a:extLst>
            <a:ext uri="{FF2B5EF4-FFF2-40B4-BE49-F238E27FC236}">
              <a16:creationId xmlns:a16="http://schemas.microsoft.com/office/drawing/2014/main" id="{00596A67-8097-44BD-AC6B-7FB48972260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58" name="shapetype_202" hidden="1">
          <a:extLst>
            <a:ext uri="{FF2B5EF4-FFF2-40B4-BE49-F238E27FC236}">
              <a16:creationId xmlns:a16="http://schemas.microsoft.com/office/drawing/2014/main" id="{D856E162-C19F-41CF-A164-CA2782335CF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56" name="shapetype_202" hidden="1">
          <a:extLst>
            <a:ext uri="{FF2B5EF4-FFF2-40B4-BE49-F238E27FC236}">
              <a16:creationId xmlns:a16="http://schemas.microsoft.com/office/drawing/2014/main" id="{478F4059-B8AA-413E-85EF-F65A05E5B5B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54" name="shapetype_202" hidden="1">
          <a:extLst>
            <a:ext uri="{FF2B5EF4-FFF2-40B4-BE49-F238E27FC236}">
              <a16:creationId xmlns:a16="http://schemas.microsoft.com/office/drawing/2014/main" id="{B244F1CB-E924-4C5B-905C-EB1343A2B7C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52" name="shapetype_202" hidden="1">
          <a:extLst>
            <a:ext uri="{FF2B5EF4-FFF2-40B4-BE49-F238E27FC236}">
              <a16:creationId xmlns:a16="http://schemas.microsoft.com/office/drawing/2014/main" id="{6DA8373B-C2A0-4C79-B05B-83358BA979E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50" name="shapetype_202" hidden="1">
          <a:extLst>
            <a:ext uri="{FF2B5EF4-FFF2-40B4-BE49-F238E27FC236}">
              <a16:creationId xmlns:a16="http://schemas.microsoft.com/office/drawing/2014/main" id="{74A25E58-66D6-40E9-99E3-5740C718000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48" name="shapetype_202" hidden="1">
          <a:extLst>
            <a:ext uri="{FF2B5EF4-FFF2-40B4-BE49-F238E27FC236}">
              <a16:creationId xmlns:a16="http://schemas.microsoft.com/office/drawing/2014/main" id="{0068121B-6D05-4A24-B1F4-CB40555DB91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46" name="shapetype_202" hidden="1">
          <a:extLst>
            <a:ext uri="{FF2B5EF4-FFF2-40B4-BE49-F238E27FC236}">
              <a16:creationId xmlns:a16="http://schemas.microsoft.com/office/drawing/2014/main" id="{C181A421-1C22-4E0B-A418-F18432F123B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44" name="shapetype_202" hidden="1">
          <a:extLst>
            <a:ext uri="{FF2B5EF4-FFF2-40B4-BE49-F238E27FC236}">
              <a16:creationId xmlns:a16="http://schemas.microsoft.com/office/drawing/2014/main" id="{344AA234-6959-4C62-B21C-7F34D93B9C7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42" name="shapetype_202" hidden="1">
          <a:extLst>
            <a:ext uri="{FF2B5EF4-FFF2-40B4-BE49-F238E27FC236}">
              <a16:creationId xmlns:a16="http://schemas.microsoft.com/office/drawing/2014/main" id="{782D1640-A855-48D0-8859-692AA12F84A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40" name="shapetype_202" hidden="1">
          <a:extLst>
            <a:ext uri="{FF2B5EF4-FFF2-40B4-BE49-F238E27FC236}">
              <a16:creationId xmlns:a16="http://schemas.microsoft.com/office/drawing/2014/main" id="{2FA47AA4-A1A4-4518-B4EB-14365150C61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38" name="shapetype_202" hidden="1">
          <a:extLst>
            <a:ext uri="{FF2B5EF4-FFF2-40B4-BE49-F238E27FC236}">
              <a16:creationId xmlns:a16="http://schemas.microsoft.com/office/drawing/2014/main" id="{A8813731-C9E7-4221-BB18-FCB8E0E8352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36" name="shapetype_202" hidden="1">
          <a:extLst>
            <a:ext uri="{FF2B5EF4-FFF2-40B4-BE49-F238E27FC236}">
              <a16:creationId xmlns:a16="http://schemas.microsoft.com/office/drawing/2014/main" id="{7A00F208-60A4-41AB-B368-D19D527D2DB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34" name="shapetype_202" hidden="1">
          <a:extLst>
            <a:ext uri="{FF2B5EF4-FFF2-40B4-BE49-F238E27FC236}">
              <a16:creationId xmlns:a16="http://schemas.microsoft.com/office/drawing/2014/main" id="{85A0C7EF-06FB-45CE-A0F6-677F069177D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32" name="shapetype_202" hidden="1">
          <a:extLst>
            <a:ext uri="{FF2B5EF4-FFF2-40B4-BE49-F238E27FC236}">
              <a16:creationId xmlns:a16="http://schemas.microsoft.com/office/drawing/2014/main" id="{B5A0CDA7-6EEE-441D-94EC-035E5E87DD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30" name="shapetype_202" hidden="1">
          <a:extLst>
            <a:ext uri="{FF2B5EF4-FFF2-40B4-BE49-F238E27FC236}">
              <a16:creationId xmlns:a16="http://schemas.microsoft.com/office/drawing/2014/main" id="{CF74A943-A238-4AEF-BAB9-1A2EA6F2803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28" name="shapetype_202" hidden="1">
          <a:extLst>
            <a:ext uri="{FF2B5EF4-FFF2-40B4-BE49-F238E27FC236}">
              <a16:creationId xmlns:a16="http://schemas.microsoft.com/office/drawing/2014/main" id="{3B4AE342-F9B2-485E-85D8-1842D82C136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26" name="shapetype_202" hidden="1">
          <a:extLst>
            <a:ext uri="{FF2B5EF4-FFF2-40B4-BE49-F238E27FC236}">
              <a16:creationId xmlns:a16="http://schemas.microsoft.com/office/drawing/2014/main" id="{F0D32CD6-82D8-4E6F-AABC-88826931F1B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24" name="shapetype_202" hidden="1">
          <a:extLst>
            <a:ext uri="{FF2B5EF4-FFF2-40B4-BE49-F238E27FC236}">
              <a16:creationId xmlns:a16="http://schemas.microsoft.com/office/drawing/2014/main" id="{060394ED-5088-4FB9-B305-BD96190A5F4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22" name="shapetype_202" hidden="1">
          <a:extLst>
            <a:ext uri="{FF2B5EF4-FFF2-40B4-BE49-F238E27FC236}">
              <a16:creationId xmlns:a16="http://schemas.microsoft.com/office/drawing/2014/main" id="{3A849776-1368-4905-AE6E-5AAD91C6418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20" name="shapetype_202" hidden="1">
          <a:extLst>
            <a:ext uri="{FF2B5EF4-FFF2-40B4-BE49-F238E27FC236}">
              <a16:creationId xmlns:a16="http://schemas.microsoft.com/office/drawing/2014/main" id="{BCE7200E-D65D-423C-87BD-D9D0972394B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18" name="shapetype_202" hidden="1">
          <a:extLst>
            <a:ext uri="{FF2B5EF4-FFF2-40B4-BE49-F238E27FC236}">
              <a16:creationId xmlns:a16="http://schemas.microsoft.com/office/drawing/2014/main" id="{AA2CA88D-0055-40D0-97A4-7EAF40A217D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16" name="shapetype_202" hidden="1">
          <a:extLst>
            <a:ext uri="{FF2B5EF4-FFF2-40B4-BE49-F238E27FC236}">
              <a16:creationId xmlns:a16="http://schemas.microsoft.com/office/drawing/2014/main" id="{E6E21719-8362-4E9B-AA3F-D49BA4E1174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14" name="shapetype_202" hidden="1">
          <a:extLst>
            <a:ext uri="{FF2B5EF4-FFF2-40B4-BE49-F238E27FC236}">
              <a16:creationId xmlns:a16="http://schemas.microsoft.com/office/drawing/2014/main" id="{42650502-BD1D-4ADE-876F-E51EF6AA7D2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12" name="shapetype_202" hidden="1">
          <a:extLst>
            <a:ext uri="{FF2B5EF4-FFF2-40B4-BE49-F238E27FC236}">
              <a16:creationId xmlns:a16="http://schemas.microsoft.com/office/drawing/2014/main" id="{4E27F13D-A7DA-4A2F-9792-6FBB6AD67F0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10" name="shapetype_202" hidden="1">
          <a:extLst>
            <a:ext uri="{FF2B5EF4-FFF2-40B4-BE49-F238E27FC236}">
              <a16:creationId xmlns:a16="http://schemas.microsoft.com/office/drawing/2014/main" id="{EA3D9B7F-EB27-4BF3-BD8A-2A59B722653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08" name="shapetype_202" hidden="1">
          <a:extLst>
            <a:ext uri="{FF2B5EF4-FFF2-40B4-BE49-F238E27FC236}">
              <a16:creationId xmlns:a16="http://schemas.microsoft.com/office/drawing/2014/main" id="{0D5EF2FF-2C87-4B84-92B3-0A9DEABDFFC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06" name="shapetype_202" hidden="1">
          <a:extLst>
            <a:ext uri="{FF2B5EF4-FFF2-40B4-BE49-F238E27FC236}">
              <a16:creationId xmlns:a16="http://schemas.microsoft.com/office/drawing/2014/main" id="{6A01A765-CBF1-4EEE-9487-E48C8BD1774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04" name="shapetype_202" hidden="1">
          <a:extLst>
            <a:ext uri="{FF2B5EF4-FFF2-40B4-BE49-F238E27FC236}">
              <a16:creationId xmlns:a16="http://schemas.microsoft.com/office/drawing/2014/main" id="{94B3B8D7-A6FC-48DF-9BC5-369FFCD1897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02" name="shapetype_202" hidden="1">
          <a:extLst>
            <a:ext uri="{FF2B5EF4-FFF2-40B4-BE49-F238E27FC236}">
              <a16:creationId xmlns:a16="http://schemas.microsoft.com/office/drawing/2014/main" id="{9E7E8865-FD9A-42DE-A884-77F0F076DB0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300" name="shapetype_202" hidden="1">
          <a:extLst>
            <a:ext uri="{FF2B5EF4-FFF2-40B4-BE49-F238E27FC236}">
              <a16:creationId xmlns:a16="http://schemas.microsoft.com/office/drawing/2014/main" id="{EDD061CD-EE4F-44C5-8D46-E90BB903B9B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98" name="shapetype_202" hidden="1">
          <a:extLst>
            <a:ext uri="{FF2B5EF4-FFF2-40B4-BE49-F238E27FC236}">
              <a16:creationId xmlns:a16="http://schemas.microsoft.com/office/drawing/2014/main" id="{51E05D71-A722-4F26-A38F-A29D5BC2437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96" name="shapetype_202" hidden="1">
          <a:extLst>
            <a:ext uri="{FF2B5EF4-FFF2-40B4-BE49-F238E27FC236}">
              <a16:creationId xmlns:a16="http://schemas.microsoft.com/office/drawing/2014/main" id="{7864C1B0-9FD4-4D57-A28F-B18F7228832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94" name="shapetype_202" hidden="1">
          <a:extLst>
            <a:ext uri="{FF2B5EF4-FFF2-40B4-BE49-F238E27FC236}">
              <a16:creationId xmlns:a16="http://schemas.microsoft.com/office/drawing/2014/main" id="{6BFA433E-238E-4BBE-981B-6CE22139714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92" name="shapetype_202" hidden="1">
          <a:extLst>
            <a:ext uri="{FF2B5EF4-FFF2-40B4-BE49-F238E27FC236}">
              <a16:creationId xmlns:a16="http://schemas.microsoft.com/office/drawing/2014/main" id="{07621983-BA68-4599-AC60-DD32A16DBE5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90" name="shapetype_202" hidden="1">
          <a:extLst>
            <a:ext uri="{FF2B5EF4-FFF2-40B4-BE49-F238E27FC236}">
              <a16:creationId xmlns:a16="http://schemas.microsoft.com/office/drawing/2014/main" id="{4C637616-6D81-4F6C-A769-75592D90FC6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88" name="shapetype_202" hidden="1">
          <a:extLst>
            <a:ext uri="{FF2B5EF4-FFF2-40B4-BE49-F238E27FC236}">
              <a16:creationId xmlns:a16="http://schemas.microsoft.com/office/drawing/2014/main" id="{5F0FA995-1877-4364-B8D9-79A8182A32A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86" name="shapetype_202" hidden="1">
          <a:extLst>
            <a:ext uri="{FF2B5EF4-FFF2-40B4-BE49-F238E27FC236}">
              <a16:creationId xmlns:a16="http://schemas.microsoft.com/office/drawing/2014/main" id="{0D4708A1-BB35-4497-A776-12216BB506C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84" name="shapetype_202" hidden="1">
          <a:extLst>
            <a:ext uri="{FF2B5EF4-FFF2-40B4-BE49-F238E27FC236}">
              <a16:creationId xmlns:a16="http://schemas.microsoft.com/office/drawing/2014/main" id="{EFC8590A-E3D8-4313-9202-A1B37250487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82" name="shapetype_202" hidden="1">
          <a:extLst>
            <a:ext uri="{FF2B5EF4-FFF2-40B4-BE49-F238E27FC236}">
              <a16:creationId xmlns:a16="http://schemas.microsoft.com/office/drawing/2014/main" id="{8D26F9FA-EF7D-486E-9019-8863B4E972C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80" name="shapetype_202" hidden="1">
          <a:extLst>
            <a:ext uri="{FF2B5EF4-FFF2-40B4-BE49-F238E27FC236}">
              <a16:creationId xmlns:a16="http://schemas.microsoft.com/office/drawing/2014/main" id="{D6930223-81F4-4937-9B26-507705C7973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78" name="shapetype_202" hidden="1">
          <a:extLst>
            <a:ext uri="{FF2B5EF4-FFF2-40B4-BE49-F238E27FC236}">
              <a16:creationId xmlns:a16="http://schemas.microsoft.com/office/drawing/2014/main" id="{EC96E995-E212-4A56-A8B9-993E19929CC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76" name="shapetype_202" hidden="1">
          <a:extLst>
            <a:ext uri="{FF2B5EF4-FFF2-40B4-BE49-F238E27FC236}">
              <a16:creationId xmlns:a16="http://schemas.microsoft.com/office/drawing/2014/main" id="{5151556E-BC2D-411E-9A08-DFC265867B8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74" name="shapetype_202" hidden="1">
          <a:extLst>
            <a:ext uri="{FF2B5EF4-FFF2-40B4-BE49-F238E27FC236}">
              <a16:creationId xmlns:a16="http://schemas.microsoft.com/office/drawing/2014/main" id="{92DB50C9-037B-4A4D-A3D2-510A3616F5A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72" name="shapetype_202" hidden="1">
          <a:extLst>
            <a:ext uri="{FF2B5EF4-FFF2-40B4-BE49-F238E27FC236}">
              <a16:creationId xmlns:a16="http://schemas.microsoft.com/office/drawing/2014/main" id="{1D330F5F-2265-42A4-B8D1-2722DC2A146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70" name="shapetype_202" hidden="1">
          <a:extLst>
            <a:ext uri="{FF2B5EF4-FFF2-40B4-BE49-F238E27FC236}">
              <a16:creationId xmlns:a16="http://schemas.microsoft.com/office/drawing/2014/main" id="{F7B32F15-7B36-4741-91DA-858AC438E62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68" name="shapetype_202" hidden="1">
          <a:extLst>
            <a:ext uri="{FF2B5EF4-FFF2-40B4-BE49-F238E27FC236}">
              <a16:creationId xmlns:a16="http://schemas.microsoft.com/office/drawing/2014/main" id="{41ECC6D5-979C-43CC-80B8-A5FA922DC88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66" name="shapetype_202" hidden="1">
          <a:extLst>
            <a:ext uri="{FF2B5EF4-FFF2-40B4-BE49-F238E27FC236}">
              <a16:creationId xmlns:a16="http://schemas.microsoft.com/office/drawing/2014/main" id="{4441B63C-D5FA-4D87-8B2B-DF539E70BA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64" name="shapetype_202" hidden="1">
          <a:extLst>
            <a:ext uri="{FF2B5EF4-FFF2-40B4-BE49-F238E27FC236}">
              <a16:creationId xmlns:a16="http://schemas.microsoft.com/office/drawing/2014/main" id="{EF4CA567-158D-4837-8269-1F3B502F37A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62" name="shapetype_202" hidden="1">
          <a:extLst>
            <a:ext uri="{FF2B5EF4-FFF2-40B4-BE49-F238E27FC236}">
              <a16:creationId xmlns:a16="http://schemas.microsoft.com/office/drawing/2014/main" id="{8A06A540-2D7D-4D25-93DB-4D1DA8625FB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60" name="shapetype_202" hidden="1">
          <a:extLst>
            <a:ext uri="{FF2B5EF4-FFF2-40B4-BE49-F238E27FC236}">
              <a16:creationId xmlns:a16="http://schemas.microsoft.com/office/drawing/2014/main" id="{A39B8B08-C824-46B1-9B12-14943C2CA5E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58" name="shapetype_202" hidden="1">
          <a:extLst>
            <a:ext uri="{FF2B5EF4-FFF2-40B4-BE49-F238E27FC236}">
              <a16:creationId xmlns:a16="http://schemas.microsoft.com/office/drawing/2014/main" id="{73574286-F0DA-4EC9-8453-36AEAF6D78D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56" name="shapetype_202" hidden="1">
          <a:extLst>
            <a:ext uri="{FF2B5EF4-FFF2-40B4-BE49-F238E27FC236}">
              <a16:creationId xmlns:a16="http://schemas.microsoft.com/office/drawing/2014/main" id="{0419E83C-3E0D-45F8-8269-8C677957537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54" name="shapetype_202" hidden="1">
          <a:extLst>
            <a:ext uri="{FF2B5EF4-FFF2-40B4-BE49-F238E27FC236}">
              <a16:creationId xmlns:a16="http://schemas.microsoft.com/office/drawing/2014/main" id="{350E7287-2A6B-49F1-8F82-3AE66ACAF4C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52" name="shapetype_202" hidden="1">
          <a:extLst>
            <a:ext uri="{FF2B5EF4-FFF2-40B4-BE49-F238E27FC236}">
              <a16:creationId xmlns:a16="http://schemas.microsoft.com/office/drawing/2014/main" id="{0C8FF232-3A5D-445F-83FC-76156A30802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50" name="shapetype_202" hidden="1">
          <a:extLst>
            <a:ext uri="{FF2B5EF4-FFF2-40B4-BE49-F238E27FC236}">
              <a16:creationId xmlns:a16="http://schemas.microsoft.com/office/drawing/2014/main" id="{751C65A3-3D6A-4494-8958-30A71CD094D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48" name="shapetype_202" hidden="1">
          <a:extLst>
            <a:ext uri="{FF2B5EF4-FFF2-40B4-BE49-F238E27FC236}">
              <a16:creationId xmlns:a16="http://schemas.microsoft.com/office/drawing/2014/main" id="{C97BBF63-1571-41FF-88B1-6F1027F914C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46" name="shapetype_202" hidden="1">
          <a:extLst>
            <a:ext uri="{FF2B5EF4-FFF2-40B4-BE49-F238E27FC236}">
              <a16:creationId xmlns:a16="http://schemas.microsoft.com/office/drawing/2014/main" id="{6797E106-195A-4BEB-B32B-BE51FAF9549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44" name="shapetype_202" hidden="1">
          <a:extLst>
            <a:ext uri="{FF2B5EF4-FFF2-40B4-BE49-F238E27FC236}">
              <a16:creationId xmlns:a16="http://schemas.microsoft.com/office/drawing/2014/main" id="{8A6BAA94-5981-4C05-A75B-3E7328CC8DF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42" name="shapetype_202" hidden="1">
          <a:extLst>
            <a:ext uri="{FF2B5EF4-FFF2-40B4-BE49-F238E27FC236}">
              <a16:creationId xmlns:a16="http://schemas.microsoft.com/office/drawing/2014/main" id="{CD0EC712-E9F3-40F3-BAB8-826F0AAB899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40" name="shapetype_202" hidden="1">
          <a:extLst>
            <a:ext uri="{FF2B5EF4-FFF2-40B4-BE49-F238E27FC236}">
              <a16:creationId xmlns:a16="http://schemas.microsoft.com/office/drawing/2014/main" id="{1EE4CB02-0641-4C8F-AEF8-1EB8CAF9046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38" name="shapetype_202" hidden="1">
          <a:extLst>
            <a:ext uri="{FF2B5EF4-FFF2-40B4-BE49-F238E27FC236}">
              <a16:creationId xmlns:a16="http://schemas.microsoft.com/office/drawing/2014/main" id="{FB4FDADD-7297-49C0-A0A6-457CD2422D0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36" name="shapetype_202" hidden="1">
          <a:extLst>
            <a:ext uri="{FF2B5EF4-FFF2-40B4-BE49-F238E27FC236}">
              <a16:creationId xmlns:a16="http://schemas.microsoft.com/office/drawing/2014/main" id="{A4794730-E548-42A4-9022-FD242AFE531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34" name="shapetype_202" hidden="1">
          <a:extLst>
            <a:ext uri="{FF2B5EF4-FFF2-40B4-BE49-F238E27FC236}">
              <a16:creationId xmlns:a16="http://schemas.microsoft.com/office/drawing/2014/main" id="{A03D4890-64AD-44D4-8F5A-0A91CDCCB71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32" name="shapetype_202" hidden="1">
          <a:extLst>
            <a:ext uri="{FF2B5EF4-FFF2-40B4-BE49-F238E27FC236}">
              <a16:creationId xmlns:a16="http://schemas.microsoft.com/office/drawing/2014/main" id="{703D943B-72E5-41FC-8469-AFF303699C8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30" name="shapetype_202" hidden="1">
          <a:extLst>
            <a:ext uri="{FF2B5EF4-FFF2-40B4-BE49-F238E27FC236}">
              <a16:creationId xmlns:a16="http://schemas.microsoft.com/office/drawing/2014/main" id="{4DD7DE06-464B-4E2B-924D-89077E03D95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28" name="shapetype_202" hidden="1">
          <a:extLst>
            <a:ext uri="{FF2B5EF4-FFF2-40B4-BE49-F238E27FC236}">
              <a16:creationId xmlns:a16="http://schemas.microsoft.com/office/drawing/2014/main" id="{01F86A42-5152-4905-BC5E-46A1A4FE757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26" name="shapetype_202" hidden="1">
          <a:extLst>
            <a:ext uri="{FF2B5EF4-FFF2-40B4-BE49-F238E27FC236}">
              <a16:creationId xmlns:a16="http://schemas.microsoft.com/office/drawing/2014/main" id="{7819EBC9-DB2B-4C69-9EBF-91849D6B520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24" name="shapetype_202" hidden="1">
          <a:extLst>
            <a:ext uri="{FF2B5EF4-FFF2-40B4-BE49-F238E27FC236}">
              <a16:creationId xmlns:a16="http://schemas.microsoft.com/office/drawing/2014/main" id="{A87AF159-C494-4433-B162-9C381086826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22" name="shapetype_202" hidden="1">
          <a:extLst>
            <a:ext uri="{FF2B5EF4-FFF2-40B4-BE49-F238E27FC236}">
              <a16:creationId xmlns:a16="http://schemas.microsoft.com/office/drawing/2014/main" id="{983EBAFA-6B23-4800-9C8C-06F5830AB02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20" name="shapetype_202" hidden="1">
          <a:extLst>
            <a:ext uri="{FF2B5EF4-FFF2-40B4-BE49-F238E27FC236}">
              <a16:creationId xmlns:a16="http://schemas.microsoft.com/office/drawing/2014/main" id="{3EB0A450-4257-4460-A8B5-DC7A67E1582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18" name="shapetype_202" hidden="1">
          <a:extLst>
            <a:ext uri="{FF2B5EF4-FFF2-40B4-BE49-F238E27FC236}">
              <a16:creationId xmlns:a16="http://schemas.microsoft.com/office/drawing/2014/main" id="{BF1776D0-0E8D-400E-A800-22217C60009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16" name="shapetype_202" hidden="1">
          <a:extLst>
            <a:ext uri="{FF2B5EF4-FFF2-40B4-BE49-F238E27FC236}">
              <a16:creationId xmlns:a16="http://schemas.microsoft.com/office/drawing/2014/main" id="{007D207E-660F-4CF7-906C-D2C91418209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14" name="shapetype_202" hidden="1">
          <a:extLst>
            <a:ext uri="{FF2B5EF4-FFF2-40B4-BE49-F238E27FC236}">
              <a16:creationId xmlns:a16="http://schemas.microsoft.com/office/drawing/2014/main" id="{79AFD24B-AB70-4D7D-98C4-D0C740FAB62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12" name="shapetype_202" hidden="1">
          <a:extLst>
            <a:ext uri="{FF2B5EF4-FFF2-40B4-BE49-F238E27FC236}">
              <a16:creationId xmlns:a16="http://schemas.microsoft.com/office/drawing/2014/main" id="{312D9AE1-D4EB-4AF5-AACB-148A0A4245C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10" name="shapetype_202" hidden="1">
          <a:extLst>
            <a:ext uri="{FF2B5EF4-FFF2-40B4-BE49-F238E27FC236}">
              <a16:creationId xmlns:a16="http://schemas.microsoft.com/office/drawing/2014/main" id="{D62DAFB4-4813-40AB-801F-2C13A9D91DE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08" name="shapetype_202" hidden="1">
          <a:extLst>
            <a:ext uri="{FF2B5EF4-FFF2-40B4-BE49-F238E27FC236}">
              <a16:creationId xmlns:a16="http://schemas.microsoft.com/office/drawing/2014/main" id="{E1B650CC-CB2A-4CE5-8F00-72313D25779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06" name="shapetype_202" hidden="1">
          <a:extLst>
            <a:ext uri="{FF2B5EF4-FFF2-40B4-BE49-F238E27FC236}">
              <a16:creationId xmlns:a16="http://schemas.microsoft.com/office/drawing/2014/main" id="{8A69F638-54B3-4F9A-9ED7-66E1ADC065C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04" name="shapetype_202" hidden="1">
          <a:extLst>
            <a:ext uri="{FF2B5EF4-FFF2-40B4-BE49-F238E27FC236}">
              <a16:creationId xmlns:a16="http://schemas.microsoft.com/office/drawing/2014/main" id="{9E185AF0-DAF7-469A-8636-4C4882D7766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02" name="shapetype_202" hidden="1">
          <a:extLst>
            <a:ext uri="{FF2B5EF4-FFF2-40B4-BE49-F238E27FC236}">
              <a16:creationId xmlns:a16="http://schemas.microsoft.com/office/drawing/2014/main" id="{515FD2CF-87D0-4E2D-B265-BED8FCC3E47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200" name="shapetype_202" hidden="1">
          <a:extLst>
            <a:ext uri="{FF2B5EF4-FFF2-40B4-BE49-F238E27FC236}">
              <a16:creationId xmlns:a16="http://schemas.microsoft.com/office/drawing/2014/main" id="{AFF02AE4-5FE0-40E4-961C-9A970CB11D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198" name="shapetype_202" hidden="1">
          <a:extLst>
            <a:ext uri="{FF2B5EF4-FFF2-40B4-BE49-F238E27FC236}">
              <a16:creationId xmlns:a16="http://schemas.microsoft.com/office/drawing/2014/main" id="{3BD8CEC7-25EA-44B3-BB38-6EC5E2E0732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196" name="shapetype_202" hidden="1">
          <a:extLst>
            <a:ext uri="{FF2B5EF4-FFF2-40B4-BE49-F238E27FC236}">
              <a16:creationId xmlns:a16="http://schemas.microsoft.com/office/drawing/2014/main" id="{7EDB4FB6-6936-44B6-831C-651373774FC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0</xdr:rowOff>
    </xdr:to>
    <xdr:sp macro="" textlink="">
      <xdr:nvSpPr>
        <xdr:cNvPr id="8194" name="shapetype_202" hidden="1">
          <a:extLst>
            <a:ext uri="{FF2B5EF4-FFF2-40B4-BE49-F238E27FC236}">
              <a16:creationId xmlns:a16="http://schemas.microsoft.com/office/drawing/2014/main" id="{BBF3006C-EE5C-457D-AD9F-DC14C1CBCED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37</xdr:row>
      <xdr:rowOff>95250</xdr:rowOff>
    </xdr:to>
    <xdr:sp macro="" textlink="">
      <xdr:nvSpPr>
        <xdr:cNvPr id="12294" name="shapetype_202" hidden="1">
          <a:extLst>
            <a:ext uri="{FF2B5EF4-FFF2-40B4-BE49-F238E27FC236}">
              <a16:creationId xmlns:a16="http://schemas.microsoft.com/office/drawing/2014/main" id="{389AD196-C0D8-4A6E-9697-5091B24AECC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95250</xdr:rowOff>
    </xdr:to>
    <xdr:sp macro="" textlink="">
      <xdr:nvSpPr>
        <xdr:cNvPr id="12292" name="shapetype_202" hidden="1">
          <a:extLst>
            <a:ext uri="{FF2B5EF4-FFF2-40B4-BE49-F238E27FC236}">
              <a16:creationId xmlns:a16="http://schemas.microsoft.com/office/drawing/2014/main" id="{D1658837-7FBD-4CA6-91AB-DA5A0D45ABD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95250</xdr:rowOff>
    </xdr:to>
    <xdr:sp macro="" textlink="">
      <xdr:nvSpPr>
        <xdr:cNvPr id="12290" name="shapetype_202" hidden="1">
          <a:extLst>
            <a:ext uri="{FF2B5EF4-FFF2-40B4-BE49-F238E27FC236}">
              <a16:creationId xmlns:a16="http://schemas.microsoft.com/office/drawing/2014/main" id="{232531CA-59E2-48C4-B2F4-C25271969C1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40</xdr:row>
      <xdr:rowOff>180975</xdr:rowOff>
    </xdr:to>
    <xdr:sp macro="" textlink="">
      <xdr:nvSpPr>
        <xdr:cNvPr id="13322" name="shapetype_202" hidden="1">
          <a:extLst>
            <a:ext uri="{FF2B5EF4-FFF2-40B4-BE49-F238E27FC236}">
              <a16:creationId xmlns:a16="http://schemas.microsoft.com/office/drawing/2014/main" id="{9C01D517-5D63-4573-B059-9B8215B6DC3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40</xdr:row>
      <xdr:rowOff>180975</xdr:rowOff>
    </xdr:to>
    <xdr:sp macro="" textlink="">
      <xdr:nvSpPr>
        <xdr:cNvPr id="13320" name="shapetype_202" hidden="1">
          <a:extLst>
            <a:ext uri="{FF2B5EF4-FFF2-40B4-BE49-F238E27FC236}">
              <a16:creationId xmlns:a16="http://schemas.microsoft.com/office/drawing/2014/main" id="{E4F209FD-56C9-4857-876E-DBE5B0C59D8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40</xdr:row>
      <xdr:rowOff>180975</xdr:rowOff>
    </xdr:to>
    <xdr:sp macro="" textlink="">
      <xdr:nvSpPr>
        <xdr:cNvPr id="13318" name="shapetype_202" hidden="1">
          <a:extLst>
            <a:ext uri="{FF2B5EF4-FFF2-40B4-BE49-F238E27FC236}">
              <a16:creationId xmlns:a16="http://schemas.microsoft.com/office/drawing/2014/main" id="{D05E6AF7-AF0D-4DA0-912A-91E8F0791E1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40</xdr:row>
      <xdr:rowOff>180975</xdr:rowOff>
    </xdr:to>
    <xdr:sp macro="" textlink="">
      <xdr:nvSpPr>
        <xdr:cNvPr id="13316" name="shapetype_202" hidden="1">
          <a:extLst>
            <a:ext uri="{FF2B5EF4-FFF2-40B4-BE49-F238E27FC236}">
              <a16:creationId xmlns:a16="http://schemas.microsoft.com/office/drawing/2014/main" id="{37AB1880-69AD-4DC2-9757-770CEA77A03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40</xdr:row>
      <xdr:rowOff>180975</xdr:rowOff>
    </xdr:to>
    <xdr:sp macro="" textlink="">
      <xdr:nvSpPr>
        <xdr:cNvPr id="13314" name="shapetype_202" hidden="1">
          <a:extLst>
            <a:ext uri="{FF2B5EF4-FFF2-40B4-BE49-F238E27FC236}">
              <a16:creationId xmlns:a16="http://schemas.microsoft.com/office/drawing/2014/main" id="{0E4E9BC9-6BD5-488A-A724-5DA2023E0A0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62</xdr:row>
      <xdr:rowOff>85725</xdr:rowOff>
    </xdr:to>
    <xdr:sp macro="" textlink="">
      <xdr:nvSpPr>
        <xdr:cNvPr id="14338" name="shapetype_202" hidden="1">
          <a:extLst>
            <a:ext uri="{FF2B5EF4-FFF2-40B4-BE49-F238E27FC236}">
              <a16:creationId xmlns:a16="http://schemas.microsoft.com/office/drawing/2014/main" id="{5754766B-EE86-4C95-A022-08B45C0E9B7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37</xdr:row>
      <xdr:rowOff>133350</xdr:rowOff>
    </xdr:to>
    <xdr:sp macro="" textlink="">
      <xdr:nvSpPr>
        <xdr:cNvPr id="11270" name="shapetype_202" hidden="1">
          <a:extLst>
            <a:ext uri="{FF2B5EF4-FFF2-40B4-BE49-F238E27FC236}">
              <a16:creationId xmlns:a16="http://schemas.microsoft.com/office/drawing/2014/main" id="{0B6D7A27-DBF1-4617-BB5F-0B7F5840EEC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133350</xdr:rowOff>
    </xdr:to>
    <xdr:sp macro="" textlink="">
      <xdr:nvSpPr>
        <xdr:cNvPr id="11268" name="shapetype_202" hidden="1">
          <a:extLst>
            <a:ext uri="{FF2B5EF4-FFF2-40B4-BE49-F238E27FC236}">
              <a16:creationId xmlns:a16="http://schemas.microsoft.com/office/drawing/2014/main" id="{7438E994-612D-496D-A67F-D0E7BBC4817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0</xdr:col>
      <xdr:colOff>0</xdr:colOff>
      <xdr:row>37</xdr:row>
      <xdr:rowOff>133350</xdr:rowOff>
    </xdr:to>
    <xdr:sp macro="" textlink="">
      <xdr:nvSpPr>
        <xdr:cNvPr id="11266" name="shapetype_202" hidden="1">
          <a:extLst>
            <a:ext uri="{FF2B5EF4-FFF2-40B4-BE49-F238E27FC236}">
              <a16:creationId xmlns:a16="http://schemas.microsoft.com/office/drawing/2014/main" id="{C22712D3-9EFD-4381-8D89-8F7DFD74BFA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o112-3b1vfc1\producci&#243;n\Proceso%20Jurisdiccional\INFORMES\De%20cuadros%20definitivos\2009\I%20trim%2009\DEFINITIVA%20I%20TRIM%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spaldos%202016\Redacci&#243;n%202015\25.Jdos%20PJ%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jo112-btcsfc1\producci&#243;n\AREA%20PENAL\JUZGADOS%20PENALES%20JUVENILES\2008\Juzgados%20PJ%20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arlen%20Vargas\Produccion\CUADROS%20PENAL\JUZGADOS%20PENALES%20JUVENILES\bases\Entrada%20x%20delito%20Jdos%20Penales%20Juveniles%202012-%20Kar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duccion-copiar\bases\Entrada%20x%20delito%20Jdos%20Penales%20Juveniles%202012-%20Kar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Joselyn\Joselyn\ericka\Trabajo%20Especial\Cuadros%20anuales%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c29"/>
      <sheetName val="c30"/>
      <sheetName val="c31"/>
      <sheetName val="c32"/>
      <sheetName val="c33"/>
      <sheetName val="c34"/>
      <sheetName val="c35"/>
      <sheetName val="c36"/>
      <sheetName val="c37"/>
      <sheetName val="c38"/>
      <sheetName val="c39"/>
      <sheetName val="c40"/>
      <sheetName val="c41"/>
      <sheetName val="C42"/>
      <sheetName val="C43"/>
      <sheetName val="C44"/>
      <sheetName val="C45"/>
      <sheetName val="C46"/>
      <sheetName val="C47"/>
      <sheetName val="C48"/>
      <sheetName val="C49"/>
      <sheetName val="C50"/>
      <sheetName val="C51"/>
      <sheetName val="C52"/>
      <sheetName val="C53"/>
      <sheetName val="C54"/>
      <sheetName val="C55"/>
      <sheetName val="C56"/>
      <sheetName val="C57"/>
      <sheetName val="C58"/>
      <sheetName val="C59"/>
      <sheetName val="C60"/>
      <sheetName val="C61"/>
      <sheetName val="C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1"/>
      <sheetName val="C2"/>
      <sheetName val="C3"/>
      <sheetName val="C4"/>
      <sheetName val="C5"/>
      <sheetName val="C6"/>
      <sheetName val="C7"/>
      <sheetName val="C8"/>
      <sheetName val="c9"/>
      <sheetName val="c-10"/>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1"/>
      <sheetName val="C2"/>
      <sheetName val="C3"/>
      <sheetName val="C4"/>
      <sheetName val="c_5"/>
      <sheetName val="c_7"/>
      <sheetName val="C_6"/>
      <sheetName val="Notificaciones y Comisiones"/>
      <sheetName val="doc inform"/>
      <sheetName val="Hoja1"/>
      <sheetName val="c5-a"/>
      <sheetName val="Notificaciones_y_Comisiones"/>
      <sheetName val="doc_inform"/>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TR "/>
      <sheetName val="II TR"/>
      <sheetName val="III TR"/>
      <sheetName val="IV TR"/>
      <sheetName val="C6-anual"/>
      <sheetName val="menores sentenciados"/>
      <sheetName val="C-5"/>
      <sheetName val="c-8"/>
      <sheetName val="c9"/>
      <sheetName val="c-10"/>
      <sheetName val="Sheet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 TR "/>
      <sheetName val="II TR"/>
      <sheetName val="III TR"/>
      <sheetName val="IV TR"/>
      <sheetName val="C6-anual"/>
      <sheetName val="menores sentenciados"/>
      <sheetName val="C-5"/>
      <sheetName val="c-8"/>
      <sheetName val="c9"/>
      <sheetName val="c-10"/>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oral II instancia"/>
      <sheetName val="Civil II instancia"/>
      <sheetName val="Contravenciones"/>
      <sheetName val="Tránsito"/>
      <sheetName val="Pensiones Alimentarias"/>
      <sheetName val="Laboral"/>
      <sheetName val="C1"/>
      <sheetName val="Civil"/>
      <sheetName val="Violencia"/>
      <sheetName val="Familia"/>
      <sheetName val="Cobro"/>
      <sheetName val="Contencioso"/>
      <sheetName val="Agrario"/>
      <sheetName val="Tribunales"/>
      <sheetName val="Juzgados "/>
      <sheetName val="Juzgados PJ"/>
      <sheetName val="Fiscalías PJ"/>
      <sheetName val="Fiscalí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0"/>
  <sheetViews>
    <sheetView tabSelected="1" zoomScale="93" zoomScaleNormal="93" zoomScaleSheetLayoutView="100" workbookViewId="0">
      <selection activeCell="B53" sqref="B53"/>
    </sheetView>
  </sheetViews>
  <sheetFormatPr baseColWidth="10" defaultColWidth="0" defaultRowHeight="15.75" customHeight="1" zeroHeight="1" x14ac:dyDescent="0.35"/>
  <cols>
    <col min="1" max="1" width="16" style="41" customWidth="1"/>
    <col min="2" max="2" width="97.81640625" style="40" bestFit="1" customWidth="1"/>
    <col min="3" max="16384" width="11.453125" style="40" hidden="1"/>
  </cols>
  <sheetData>
    <row r="1" spans="1:3" ht="17.5" x14ac:dyDescent="0.35">
      <c r="A1" s="280"/>
      <c r="B1" s="280"/>
      <c r="C1" s="43"/>
    </row>
    <row r="2" spans="1:3" ht="17.5" x14ac:dyDescent="0.35">
      <c r="A2" s="280" t="s">
        <v>0</v>
      </c>
      <c r="B2" s="280"/>
    </row>
    <row r="3" spans="1:3" ht="17.5" x14ac:dyDescent="0.35">
      <c r="A3" s="284" t="s">
        <v>1</v>
      </c>
      <c r="B3" s="284"/>
    </row>
    <row r="4" spans="1:3" ht="21.65" customHeight="1" x14ac:dyDescent="0.35"/>
    <row r="5" spans="1:3" ht="26.15" customHeight="1" x14ac:dyDescent="0.35">
      <c r="A5" s="107" t="s">
        <v>2</v>
      </c>
      <c r="B5" s="108" t="s">
        <v>3</v>
      </c>
    </row>
    <row r="6" spans="1:3" ht="15.75" customHeight="1" x14ac:dyDescent="0.35">
      <c r="A6" s="285">
        <v>1</v>
      </c>
      <c r="B6" s="42" t="s">
        <v>4</v>
      </c>
    </row>
    <row r="7" spans="1:3" ht="15.75" customHeight="1" x14ac:dyDescent="0.35">
      <c r="A7" s="285"/>
      <c r="B7" s="42" t="s">
        <v>5</v>
      </c>
    </row>
    <row r="8" spans="1:3" ht="15.75" customHeight="1" x14ac:dyDescent="0.35">
      <c r="A8" s="286"/>
      <c r="B8" s="185" t="s">
        <v>6</v>
      </c>
    </row>
    <row r="9" spans="1:3" ht="15.75" customHeight="1" x14ac:dyDescent="0.35">
      <c r="A9" s="281">
        <v>2</v>
      </c>
      <c r="B9" s="186" t="s">
        <v>7</v>
      </c>
    </row>
    <row r="10" spans="1:3" ht="15.75" customHeight="1" x14ac:dyDescent="0.35">
      <c r="A10" s="282"/>
      <c r="B10" s="187" t="s">
        <v>8</v>
      </c>
    </row>
    <row r="11" spans="1:3" ht="15.75" customHeight="1" x14ac:dyDescent="0.35">
      <c r="A11" s="282"/>
      <c r="B11" s="187" t="s">
        <v>9</v>
      </c>
    </row>
    <row r="12" spans="1:3" ht="15.75" customHeight="1" x14ac:dyDescent="0.35">
      <c r="A12" s="283"/>
      <c r="B12" s="188" t="s">
        <v>6</v>
      </c>
    </row>
    <row r="13" spans="1:3" ht="15.75" customHeight="1" x14ac:dyDescent="0.35">
      <c r="A13" s="281">
        <v>3</v>
      </c>
      <c r="B13" s="186" t="s">
        <v>7</v>
      </c>
    </row>
    <row r="14" spans="1:3" ht="15.75" customHeight="1" x14ac:dyDescent="0.35">
      <c r="A14" s="282"/>
      <c r="B14" s="187" t="s">
        <v>10</v>
      </c>
    </row>
    <row r="15" spans="1:3" ht="15.75" customHeight="1" x14ac:dyDescent="0.35">
      <c r="A15" s="282"/>
      <c r="B15" s="187" t="s">
        <v>11</v>
      </c>
    </row>
    <row r="16" spans="1:3" ht="15.75" customHeight="1" x14ac:dyDescent="0.35">
      <c r="A16" s="283"/>
      <c r="B16" s="188" t="s">
        <v>6</v>
      </c>
    </row>
    <row r="17" spans="1:2" ht="15.75" customHeight="1" x14ac:dyDescent="0.35">
      <c r="A17" s="281">
        <v>4</v>
      </c>
      <c r="B17" s="186" t="s">
        <v>12</v>
      </c>
    </row>
    <row r="18" spans="1:2" ht="15.75" customHeight="1" x14ac:dyDescent="0.35">
      <c r="A18" s="282"/>
      <c r="B18" s="187" t="s">
        <v>13</v>
      </c>
    </row>
    <row r="19" spans="1:2" ht="15.75" customHeight="1" x14ac:dyDescent="0.35">
      <c r="A19" s="282"/>
      <c r="B19" s="187" t="s">
        <v>14</v>
      </c>
    </row>
    <row r="20" spans="1:2" ht="15.75" customHeight="1" x14ac:dyDescent="0.35">
      <c r="A20" s="283"/>
      <c r="B20" s="188" t="s">
        <v>6</v>
      </c>
    </row>
    <row r="21" spans="1:2" ht="15.75" customHeight="1" x14ac:dyDescent="0.35">
      <c r="A21" s="281">
        <v>5</v>
      </c>
      <c r="B21" s="186" t="s">
        <v>15</v>
      </c>
    </row>
    <row r="22" spans="1:2" ht="15.75" customHeight="1" x14ac:dyDescent="0.35">
      <c r="A22" s="282"/>
      <c r="B22" s="187" t="s">
        <v>13</v>
      </c>
    </row>
    <row r="23" spans="1:2" ht="15.75" customHeight="1" x14ac:dyDescent="0.35">
      <c r="A23" s="282"/>
      <c r="B23" s="187" t="s">
        <v>16</v>
      </c>
    </row>
    <row r="24" spans="1:2" ht="15.75" customHeight="1" x14ac:dyDescent="0.35">
      <c r="A24" s="283"/>
      <c r="B24" s="188" t="s">
        <v>6</v>
      </c>
    </row>
    <row r="25" spans="1:2" ht="15.75" customHeight="1" x14ac:dyDescent="0.35">
      <c r="A25" s="281">
        <v>6</v>
      </c>
      <c r="B25" s="186" t="s">
        <v>17</v>
      </c>
    </row>
    <row r="26" spans="1:2" ht="15.75" customHeight="1" x14ac:dyDescent="0.35">
      <c r="A26" s="282"/>
      <c r="B26" s="187" t="s">
        <v>18</v>
      </c>
    </row>
    <row r="27" spans="1:2" ht="15.75" customHeight="1" x14ac:dyDescent="0.35">
      <c r="A27" s="282"/>
      <c r="B27" s="187" t="s">
        <v>19</v>
      </c>
    </row>
    <row r="28" spans="1:2" ht="15.75" customHeight="1" x14ac:dyDescent="0.35">
      <c r="A28" s="283"/>
      <c r="B28" s="188" t="s">
        <v>6</v>
      </c>
    </row>
    <row r="29" spans="1:2" ht="15.75" customHeight="1" x14ac:dyDescent="0.35">
      <c r="A29" s="281">
        <v>7</v>
      </c>
      <c r="B29" s="186" t="s">
        <v>17</v>
      </c>
    </row>
    <row r="30" spans="1:2" ht="15.75" customHeight="1" x14ac:dyDescent="0.35">
      <c r="A30" s="282"/>
      <c r="B30" s="187" t="s">
        <v>20</v>
      </c>
    </row>
    <row r="31" spans="1:2" ht="15.75" customHeight="1" x14ac:dyDescent="0.35">
      <c r="A31" s="282"/>
      <c r="B31" s="187" t="s">
        <v>21</v>
      </c>
    </row>
    <row r="32" spans="1:2" ht="15.75" customHeight="1" x14ac:dyDescent="0.35">
      <c r="A32" s="283"/>
      <c r="B32" s="188" t="s">
        <v>6</v>
      </c>
    </row>
    <row r="33" spans="1:2" ht="15.75" customHeight="1" x14ac:dyDescent="0.35">
      <c r="A33" s="281">
        <v>8</v>
      </c>
      <c r="B33" s="186" t="s">
        <v>22</v>
      </c>
    </row>
    <row r="34" spans="1:2" ht="15.75" customHeight="1" x14ac:dyDescent="0.35">
      <c r="A34" s="282"/>
      <c r="B34" s="187" t="s">
        <v>23</v>
      </c>
    </row>
    <row r="35" spans="1:2" ht="15.75" customHeight="1" x14ac:dyDescent="0.35">
      <c r="A35" s="282"/>
      <c r="B35" s="187" t="s">
        <v>24</v>
      </c>
    </row>
    <row r="36" spans="1:2" ht="15.75" customHeight="1" x14ac:dyDescent="0.35">
      <c r="A36" s="283"/>
      <c r="B36" s="188" t="s">
        <v>6</v>
      </c>
    </row>
    <row r="37" spans="1:2" ht="15.75" customHeight="1" x14ac:dyDescent="0.35">
      <c r="A37" s="281">
        <v>9</v>
      </c>
      <c r="B37" s="186" t="s">
        <v>22</v>
      </c>
    </row>
    <row r="38" spans="1:2" ht="15.75" customHeight="1" x14ac:dyDescent="0.35">
      <c r="A38" s="282"/>
      <c r="B38" s="187" t="s">
        <v>18</v>
      </c>
    </row>
    <row r="39" spans="1:2" ht="15.75" customHeight="1" x14ac:dyDescent="0.35">
      <c r="A39" s="283"/>
      <c r="B39" s="188" t="s">
        <v>6</v>
      </c>
    </row>
    <row r="40" spans="1:2" ht="15.75" customHeight="1" x14ac:dyDescent="0.35">
      <c r="A40" s="281">
        <v>10</v>
      </c>
      <c r="B40" s="186" t="s">
        <v>25</v>
      </c>
    </row>
    <row r="41" spans="1:2" ht="15.75" customHeight="1" x14ac:dyDescent="0.35">
      <c r="A41" s="282"/>
      <c r="B41" s="187" t="s">
        <v>13</v>
      </c>
    </row>
    <row r="42" spans="1:2" ht="15.75" customHeight="1" x14ac:dyDescent="0.35">
      <c r="A42" s="282"/>
      <c r="B42" s="187" t="s">
        <v>26</v>
      </c>
    </row>
    <row r="43" spans="1:2" ht="15.75" customHeight="1" x14ac:dyDescent="0.35">
      <c r="A43" s="283"/>
      <c r="B43" s="188" t="s">
        <v>6</v>
      </c>
    </row>
    <row r="44" spans="1:2" ht="15.75" customHeight="1" x14ac:dyDescent="0.35">
      <c r="A44" s="281">
        <v>11</v>
      </c>
      <c r="B44" s="186" t="s">
        <v>27</v>
      </c>
    </row>
    <row r="45" spans="1:2" ht="15.75" customHeight="1" x14ac:dyDescent="0.35">
      <c r="A45" s="282"/>
      <c r="B45" s="187" t="s">
        <v>13</v>
      </c>
    </row>
    <row r="46" spans="1:2" ht="15.75" customHeight="1" x14ac:dyDescent="0.35">
      <c r="A46" s="282"/>
      <c r="B46" s="187" t="s">
        <v>28</v>
      </c>
    </row>
    <row r="47" spans="1:2" ht="15.75" customHeight="1" x14ac:dyDescent="0.35">
      <c r="A47" s="283"/>
      <c r="B47" s="188" t="s">
        <v>6</v>
      </c>
    </row>
    <row r="48" spans="1:2" ht="15.75" customHeight="1" x14ac:dyDescent="0.35">
      <c r="A48" s="281">
        <v>12</v>
      </c>
      <c r="B48" s="186" t="s">
        <v>29</v>
      </c>
    </row>
    <row r="49" spans="1:2" ht="15.75" customHeight="1" x14ac:dyDescent="0.35">
      <c r="A49" s="282"/>
      <c r="B49" s="187" t="s">
        <v>30</v>
      </c>
    </row>
    <row r="50" spans="1:2" ht="15.75" customHeight="1" x14ac:dyDescent="0.35">
      <c r="A50" s="282"/>
      <c r="B50" s="187" t="s">
        <v>11</v>
      </c>
    </row>
    <row r="51" spans="1:2" ht="15.75" customHeight="1" x14ac:dyDescent="0.35">
      <c r="A51" s="283"/>
      <c r="B51" s="188" t="s">
        <v>6</v>
      </c>
    </row>
    <row r="52" spans="1:2" ht="15.75" customHeight="1" x14ac:dyDescent="0.35">
      <c r="A52" s="281">
        <v>13</v>
      </c>
      <c r="B52" s="186" t="s">
        <v>29</v>
      </c>
    </row>
    <row r="53" spans="1:2" ht="15.75" customHeight="1" x14ac:dyDescent="0.35">
      <c r="A53" s="282"/>
      <c r="B53" s="187" t="s">
        <v>31</v>
      </c>
    </row>
    <row r="54" spans="1:2" ht="15.75" customHeight="1" x14ac:dyDescent="0.35">
      <c r="A54" s="282"/>
      <c r="B54" s="187" t="s">
        <v>32</v>
      </c>
    </row>
    <row r="55" spans="1:2" ht="15.75" customHeight="1" x14ac:dyDescent="0.35">
      <c r="A55" s="283"/>
      <c r="B55" s="188" t="s">
        <v>6</v>
      </c>
    </row>
    <row r="56" spans="1:2" ht="15.75" hidden="1" customHeight="1" x14ac:dyDescent="0.35">
      <c r="A56" s="40"/>
    </row>
    <row r="57" spans="1:2" ht="15.75" hidden="1" customHeight="1" x14ac:dyDescent="0.35">
      <c r="A57" s="40"/>
    </row>
    <row r="58" spans="1:2" ht="15.75" hidden="1" customHeight="1" x14ac:dyDescent="0.35">
      <c r="A58" s="40"/>
    </row>
    <row r="59" spans="1:2" ht="15.75" hidden="1" customHeight="1" x14ac:dyDescent="0.35">
      <c r="A59" s="40"/>
    </row>
    <row r="60" spans="1:2" ht="15.75" hidden="1" customHeight="1" x14ac:dyDescent="0.35">
      <c r="A60" s="40"/>
    </row>
    <row r="61" spans="1:2" ht="15.75" hidden="1" customHeight="1" x14ac:dyDescent="0.35">
      <c r="A61" s="40"/>
    </row>
    <row r="62" spans="1:2" ht="15.75" hidden="1" customHeight="1" x14ac:dyDescent="0.35">
      <c r="A62" s="40"/>
    </row>
    <row r="63" spans="1:2" ht="15.75" hidden="1" customHeight="1" x14ac:dyDescent="0.35">
      <c r="A63" s="40"/>
    </row>
    <row r="64" spans="1:2" ht="15.75" customHeight="1" x14ac:dyDescent="0.35">
      <c r="A64" s="281">
        <v>14</v>
      </c>
      <c r="B64" s="186" t="s">
        <v>33</v>
      </c>
    </row>
    <row r="65" spans="1:2" ht="15.75" customHeight="1" x14ac:dyDescent="0.35">
      <c r="A65" s="282"/>
      <c r="B65" s="187" t="s">
        <v>13</v>
      </c>
    </row>
    <row r="66" spans="1:2" ht="15.75" customHeight="1" x14ac:dyDescent="0.35">
      <c r="A66" s="282"/>
      <c r="B66" s="187" t="s">
        <v>34</v>
      </c>
    </row>
    <row r="67" spans="1:2" ht="15.75" customHeight="1" x14ac:dyDescent="0.35">
      <c r="A67" s="283"/>
      <c r="B67" s="188" t="s">
        <v>6</v>
      </c>
    </row>
    <row r="68" spans="1:2" ht="71.5" customHeight="1" x14ac:dyDescent="0.35">
      <c r="A68" s="338" t="s">
        <v>782</v>
      </c>
      <c r="B68" s="339" t="s">
        <v>783</v>
      </c>
    </row>
    <row r="73" spans="1:2" s="41" customFormat="1" ht="15.75" hidden="1" customHeight="1" x14ac:dyDescent="0.35">
      <c r="B73" s="40"/>
    </row>
    <row r="74" spans="1:2" s="41" customFormat="1" ht="15.75" hidden="1" customHeight="1" x14ac:dyDescent="0.35">
      <c r="B74" s="40"/>
    </row>
    <row r="75" spans="1:2" s="41" customFormat="1" ht="15.75" hidden="1" customHeight="1" x14ac:dyDescent="0.35">
      <c r="B75" s="40"/>
    </row>
    <row r="76" spans="1:2" s="41" customFormat="1" ht="15.75" hidden="1" customHeight="1" x14ac:dyDescent="0.35">
      <c r="B76" s="40"/>
    </row>
    <row r="77" spans="1:2" s="41" customFormat="1" ht="15.75" hidden="1" customHeight="1" x14ac:dyDescent="0.35">
      <c r="B77" s="40"/>
    </row>
    <row r="78" spans="1:2" s="41" customFormat="1" ht="15.75" hidden="1" customHeight="1" x14ac:dyDescent="0.35">
      <c r="B78" s="40"/>
    </row>
    <row r="79" spans="1:2" s="41" customFormat="1" ht="15.75" hidden="1" customHeight="1" x14ac:dyDescent="0.35">
      <c r="B79" s="40"/>
    </row>
    <row r="80" spans="1:2" ht="15.65" hidden="1" customHeight="1" x14ac:dyDescent="0.35"/>
  </sheetData>
  <mergeCells count="17">
    <mergeCell ref="A64:A67"/>
    <mergeCell ref="A3:B3"/>
    <mergeCell ref="A6:A8"/>
    <mergeCell ref="A33:A36"/>
    <mergeCell ref="A37:A39"/>
    <mergeCell ref="A13:A16"/>
    <mergeCell ref="A44:A47"/>
    <mergeCell ref="A52:A55"/>
    <mergeCell ref="A48:A51"/>
    <mergeCell ref="A1:B1"/>
    <mergeCell ref="A2:B2"/>
    <mergeCell ref="A9:A12"/>
    <mergeCell ref="A17:A20"/>
    <mergeCell ref="A40:A43"/>
    <mergeCell ref="A21:A24"/>
    <mergeCell ref="A25:A28"/>
    <mergeCell ref="A29:A32"/>
  </mergeCells>
  <printOptions horizontalCentered="1" verticalCentered="1"/>
  <pageMargins left="0" right="0" top="0" bottom="0" header="0" footer="0"/>
  <pageSetup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K29"/>
  <sheetViews>
    <sheetView zoomScaleNormal="100" workbookViewId="0">
      <selection activeCell="A20" sqref="A20"/>
    </sheetView>
  </sheetViews>
  <sheetFormatPr baseColWidth="10" defaultColWidth="0" defaultRowHeight="15.5" zeroHeight="1" x14ac:dyDescent="0.35"/>
  <cols>
    <col min="1" max="1" width="58.7265625" style="7" customWidth="1"/>
    <col min="2" max="2" width="16.26953125" style="7" customWidth="1"/>
    <col min="3" max="3" width="27.26953125" style="7" customWidth="1"/>
    <col min="4" max="1025" width="10.7265625" hidden="1" customWidth="1"/>
    <col min="1026" max="16384" width="9.26953125" hidden="1"/>
  </cols>
  <sheetData>
    <row r="1" spans="1:3" x14ac:dyDescent="0.35">
      <c r="A1" s="2" t="s">
        <v>565</v>
      </c>
      <c r="B1" s="5"/>
      <c r="C1" s="5"/>
    </row>
    <row r="2" spans="1:3" x14ac:dyDescent="0.35">
      <c r="A2" s="2"/>
      <c r="B2" s="5"/>
      <c r="C2" s="5"/>
    </row>
    <row r="3" spans="1:3" ht="15" x14ac:dyDescent="0.35">
      <c r="A3" s="314" t="s">
        <v>566</v>
      </c>
      <c r="B3" s="314"/>
      <c r="C3" s="314"/>
    </row>
    <row r="4" spans="1:3" ht="15" x14ac:dyDescent="0.35">
      <c r="A4" s="314" t="s">
        <v>567</v>
      </c>
      <c r="B4" s="314"/>
      <c r="C4" s="314"/>
    </row>
    <row r="5" spans="1:3" ht="15" x14ac:dyDescent="0.35">
      <c r="A5" s="314" t="s">
        <v>403</v>
      </c>
      <c r="B5" s="314"/>
      <c r="C5" s="314"/>
    </row>
    <row r="6" spans="1:3" ht="15" x14ac:dyDescent="0.35">
      <c r="A6" s="314" t="s">
        <v>38</v>
      </c>
      <c r="B6" s="314"/>
      <c r="C6" s="314"/>
    </row>
    <row r="7" spans="1:3" x14ac:dyDescent="0.35">
      <c r="A7" s="5"/>
      <c r="B7" s="5"/>
      <c r="C7" s="5"/>
    </row>
    <row r="8" spans="1:3" x14ac:dyDescent="0.35">
      <c r="A8" s="9"/>
      <c r="B8" s="180"/>
      <c r="C8" s="180"/>
    </row>
    <row r="9" spans="1:3" ht="15" x14ac:dyDescent="0.35">
      <c r="A9" s="88" t="s">
        <v>406</v>
      </c>
      <c r="B9" s="181" t="s">
        <v>92</v>
      </c>
      <c r="C9" s="181" t="s">
        <v>41</v>
      </c>
    </row>
    <row r="10" spans="1:3" ht="15" x14ac:dyDescent="0.35">
      <c r="A10" s="261"/>
      <c r="B10" s="262"/>
      <c r="C10" s="262"/>
    </row>
    <row r="11" spans="1:3" x14ac:dyDescent="0.35">
      <c r="A11" s="5"/>
      <c r="B11" s="257"/>
      <c r="C11" s="174"/>
    </row>
    <row r="12" spans="1:3" x14ac:dyDescent="0.35">
      <c r="A12" s="24" t="s">
        <v>92</v>
      </c>
      <c r="B12" s="148">
        <f>SUM(B14,B16,B23)</f>
        <v>664</v>
      </c>
      <c r="C12" s="182" t="s">
        <v>504</v>
      </c>
    </row>
    <row r="13" spans="1:3" x14ac:dyDescent="0.35">
      <c r="A13" s="5"/>
      <c r="B13" s="105"/>
      <c r="C13" s="183"/>
    </row>
    <row r="14" spans="1:3" x14ac:dyDescent="0.35">
      <c r="A14" s="2" t="s">
        <v>407</v>
      </c>
      <c r="B14" s="148">
        <v>406</v>
      </c>
      <c r="C14" s="182" t="s">
        <v>505</v>
      </c>
    </row>
    <row r="15" spans="1:3" x14ac:dyDescent="0.35">
      <c r="A15" s="2"/>
      <c r="B15" s="148"/>
      <c r="C15" s="184"/>
    </row>
    <row r="16" spans="1:3" x14ac:dyDescent="0.35">
      <c r="A16" s="2" t="s">
        <v>408</v>
      </c>
      <c r="B16" s="148">
        <f>SUM(B18:B21)</f>
        <v>248</v>
      </c>
      <c r="C16" s="182" t="s">
        <v>506</v>
      </c>
    </row>
    <row r="17" spans="1:3" x14ac:dyDescent="0.35">
      <c r="A17" s="2"/>
      <c r="B17" s="148"/>
      <c r="C17" s="182"/>
    </row>
    <row r="18" spans="1:3" x14ac:dyDescent="0.35">
      <c r="A18" s="89" t="s">
        <v>397</v>
      </c>
      <c r="B18" s="105">
        <v>56</v>
      </c>
      <c r="C18" s="106" t="s">
        <v>568</v>
      </c>
    </row>
    <row r="19" spans="1:3" x14ac:dyDescent="0.35">
      <c r="A19" s="89" t="s">
        <v>398</v>
      </c>
      <c r="B19" s="105">
        <v>123</v>
      </c>
      <c r="C19" s="106" t="s">
        <v>569</v>
      </c>
    </row>
    <row r="20" spans="1:3" x14ac:dyDescent="0.35">
      <c r="A20" s="89" t="s">
        <v>399</v>
      </c>
      <c r="B20" s="105">
        <v>1</v>
      </c>
      <c r="C20" s="106" t="s">
        <v>570</v>
      </c>
    </row>
    <row r="21" spans="1:3" x14ac:dyDescent="0.35">
      <c r="A21" s="89" t="s">
        <v>400</v>
      </c>
      <c r="B21" s="105">
        <v>68</v>
      </c>
      <c r="C21" s="106" t="s">
        <v>571</v>
      </c>
    </row>
    <row r="22" spans="1:3" x14ac:dyDescent="0.35">
      <c r="A22" s="89"/>
      <c r="B22" s="105"/>
      <c r="C22" s="183"/>
    </row>
    <row r="23" spans="1:3" x14ac:dyDescent="0.35">
      <c r="A23" s="2" t="s">
        <v>503</v>
      </c>
      <c r="B23" s="148">
        <f>SUM(B25:B27)</f>
        <v>10</v>
      </c>
      <c r="C23" s="182" t="s">
        <v>507</v>
      </c>
    </row>
    <row r="24" spans="1:3" x14ac:dyDescent="0.35">
      <c r="A24" s="2"/>
      <c r="B24" s="148"/>
      <c r="C24" s="182"/>
    </row>
    <row r="25" spans="1:3" x14ac:dyDescent="0.35">
      <c r="A25" s="83" t="s">
        <v>397</v>
      </c>
      <c r="B25" s="105">
        <v>1</v>
      </c>
      <c r="C25" s="106" t="s">
        <v>572</v>
      </c>
    </row>
    <row r="26" spans="1:3" x14ac:dyDescent="0.35">
      <c r="A26" s="83" t="s">
        <v>398</v>
      </c>
      <c r="B26" s="105">
        <v>8</v>
      </c>
      <c r="C26" s="106" t="s">
        <v>573</v>
      </c>
    </row>
    <row r="27" spans="1:3" x14ac:dyDescent="0.35">
      <c r="A27" s="83" t="s">
        <v>400</v>
      </c>
      <c r="B27" s="105">
        <v>1</v>
      </c>
      <c r="C27" s="106" t="s">
        <v>574</v>
      </c>
    </row>
    <row r="28" spans="1:3" x14ac:dyDescent="0.35">
      <c r="A28" s="250"/>
      <c r="B28" s="263"/>
      <c r="C28" s="263"/>
    </row>
    <row r="29" spans="1:3" x14ac:dyDescent="0.35">
      <c r="A29" s="179" t="s">
        <v>115</v>
      </c>
    </row>
  </sheetData>
  <mergeCells count="4">
    <mergeCell ref="A3:C3"/>
    <mergeCell ref="A4:C4"/>
    <mergeCell ref="A5:C5"/>
    <mergeCell ref="A6:C6"/>
  </mergeCells>
  <pageMargins left="0.7" right="0.7" top="0.75" bottom="0.75"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FC61"/>
  <sheetViews>
    <sheetView zoomScale="73" zoomScaleNormal="73" workbookViewId="0"/>
  </sheetViews>
  <sheetFormatPr baseColWidth="10" defaultColWidth="0" defaultRowHeight="14.5" zeroHeight="1" x14ac:dyDescent="0.35"/>
  <cols>
    <col min="1" max="1" width="76.81640625" style="127" customWidth="1"/>
    <col min="2" max="2" width="15.7265625" style="127" customWidth="1"/>
    <col min="3" max="3" width="18.7265625" style="127" customWidth="1"/>
    <col min="4" max="4" width="17.1796875" style="127" customWidth="1"/>
    <col min="5" max="6" width="15.7265625" style="127" customWidth="1"/>
    <col min="7" max="7" width="19.81640625" style="127" customWidth="1"/>
    <col min="8" max="10" width="15.7265625" style="127" customWidth="1"/>
    <col min="11" max="11" width="0.54296875" style="127" customWidth="1"/>
    <col min="12" max="16" width="15.7265625" style="127" customWidth="1"/>
    <col min="17" max="17" width="17.453125" style="127" customWidth="1"/>
    <col min="18" max="18" width="20.26953125" style="127" customWidth="1"/>
    <col min="19" max="19" width="18.1796875" style="127" customWidth="1"/>
    <col min="20" max="21" width="15.7265625" style="127" customWidth="1"/>
    <col min="22" max="23" width="9.26953125" hidden="1"/>
    <col min="25" max="16383" width="9.26953125" hidden="1"/>
    <col min="16384" max="16384" width="12.26953125" hidden="1" customWidth="1"/>
  </cols>
  <sheetData>
    <row r="1" spans="1:21" s="114" customFormat="1" ht="15.5" x14ac:dyDescent="0.35">
      <c r="A1" s="123" t="s">
        <v>575</v>
      </c>
      <c r="B1" s="132"/>
      <c r="C1" s="132"/>
      <c r="D1" s="132"/>
      <c r="E1" s="132"/>
      <c r="F1" s="132"/>
      <c r="G1" s="132"/>
      <c r="H1" s="132"/>
      <c r="I1" s="132"/>
      <c r="J1" s="132"/>
      <c r="K1" s="132"/>
      <c r="L1" s="132"/>
      <c r="M1" s="132"/>
      <c r="N1" s="132"/>
      <c r="O1" s="132"/>
      <c r="P1" s="132"/>
      <c r="Q1" s="132"/>
      <c r="R1" s="132"/>
      <c r="S1" s="132"/>
      <c r="T1" s="132"/>
      <c r="U1" s="132"/>
    </row>
    <row r="2" spans="1:21" s="114" customFormat="1" ht="15.5" x14ac:dyDescent="0.35">
      <c r="A2" s="132"/>
      <c r="B2" s="132"/>
      <c r="C2" s="132"/>
      <c r="D2" s="132"/>
      <c r="E2" s="132"/>
      <c r="F2" s="132"/>
      <c r="G2" s="132"/>
      <c r="H2" s="132"/>
      <c r="I2" s="132"/>
      <c r="J2" s="132"/>
      <c r="K2" s="132"/>
      <c r="L2" s="132"/>
      <c r="M2" s="132"/>
      <c r="N2" s="132"/>
      <c r="O2" s="132"/>
      <c r="P2" s="132"/>
      <c r="Q2" s="132"/>
      <c r="R2" s="132"/>
      <c r="S2" s="132"/>
      <c r="T2" s="132"/>
      <c r="U2" s="132"/>
    </row>
    <row r="3" spans="1:21" s="114" customFormat="1" ht="15.5" x14ac:dyDescent="0.35">
      <c r="A3" s="133" t="s">
        <v>576</v>
      </c>
      <c r="B3" s="133"/>
      <c r="C3" s="133"/>
      <c r="D3" s="133"/>
      <c r="E3" s="133"/>
      <c r="F3" s="133"/>
      <c r="G3" s="133"/>
      <c r="H3" s="133"/>
      <c r="I3" s="133"/>
      <c r="J3" s="133"/>
      <c r="K3" s="133"/>
      <c r="L3" s="133"/>
      <c r="M3" s="133"/>
      <c r="N3" s="133"/>
      <c r="O3" s="133"/>
      <c r="P3" s="133"/>
      <c r="Q3" s="133"/>
      <c r="R3" s="133"/>
      <c r="S3" s="133"/>
      <c r="T3" s="133"/>
      <c r="U3" s="133"/>
    </row>
    <row r="4" spans="1:21" s="114" customFormat="1" ht="15.5" x14ac:dyDescent="0.35">
      <c r="A4" s="133" t="s">
        <v>331</v>
      </c>
      <c r="B4" s="133"/>
      <c r="C4" s="133"/>
      <c r="D4" s="133"/>
      <c r="E4" s="133"/>
      <c r="F4" s="133"/>
      <c r="G4" s="133"/>
      <c r="H4" s="133"/>
      <c r="I4" s="133"/>
      <c r="J4" s="133"/>
      <c r="K4" s="133"/>
      <c r="L4" s="133"/>
      <c r="M4" s="133"/>
      <c r="N4" s="133"/>
      <c r="O4" s="133"/>
      <c r="P4" s="133"/>
      <c r="Q4" s="133"/>
      <c r="R4" s="133"/>
      <c r="S4" s="133"/>
      <c r="T4" s="133"/>
      <c r="U4" s="133"/>
    </row>
    <row r="5" spans="1:21" s="114" customFormat="1" ht="15.5" x14ac:dyDescent="0.35">
      <c r="A5" s="133" t="s">
        <v>577</v>
      </c>
      <c r="B5" s="133"/>
      <c r="C5" s="133"/>
      <c r="D5" s="133"/>
      <c r="E5" s="133"/>
      <c r="F5" s="133"/>
      <c r="G5" s="133"/>
      <c r="H5" s="133"/>
      <c r="I5" s="133"/>
      <c r="J5" s="133"/>
      <c r="K5" s="133"/>
      <c r="L5" s="133"/>
      <c r="M5" s="133"/>
      <c r="N5" s="133"/>
      <c r="O5" s="133"/>
      <c r="P5" s="133"/>
      <c r="Q5" s="133"/>
      <c r="R5" s="133"/>
      <c r="S5" s="133"/>
      <c r="T5" s="133"/>
      <c r="U5" s="133"/>
    </row>
    <row r="6" spans="1:21" s="114" customFormat="1" ht="15.5" x14ac:dyDescent="0.35">
      <c r="A6" s="133" t="s">
        <v>578</v>
      </c>
      <c r="B6" s="133"/>
      <c r="C6" s="133"/>
      <c r="D6" s="133"/>
      <c r="E6" s="133"/>
      <c r="F6" s="133"/>
      <c r="G6" s="133"/>
      <c r="H6" s="133"/>
      <c r="I6" s="133"/>
      <c r="J6" s="133"/>
      <c r="K6" s="133"/>
      <c r="L6" s="133"/>
      <c r="M6" s="133"/>
      <c r="N6" s="133"/>
      <c r="O6" s="133"/>
      <c r="P6" s="133"/>
      <c r="Q6" s="133"/>
      <c r="R6" s="133"/>
      <c r="S6" s="133"/>
      <c r="T6" s="133"/>
      <c r="U6" s="133"/>
    </row>
    <row r="7" spans="1:21" s="115" customFormat="1" ht="15.5" x14ac:dyDescent="0.35">
      <c r="A7" s="134"/>
      <c r="B7" s="134"/>
      <c r="C7" s="134"/>
      <c r="D7" s="134"/>
      <c r="E7" s="134"/>
      <c r="F7" s="134"/>
      <c r="G7" s="134"/>
      <c r="H7" s="134"/>
      <c r="I7" s="134"/>
      <c r="J7" s="134"/>
      <c r="K7" s="134"/>
      <c r="L7" s="134"/>
      <c r="M7" s="134"/>
      <c r="N7" s="134"/>
      <c r="O7" s="134"/>
      <c r="P7" s="134"/>
      <c r="Q7" s="134"/>
      <c r="R7" s="134"/>
      <c r="S7" s="134"/>
      <c r="T7" s="134"/>
      <c r="U7" s="134"/>
    </row>
    <row r="8" spans="1:21" s="23" customFormat="1" ht="24" customHeight="1" x14ac:dyDescent="0.35">
      <c r="A8" s="326" t="s">
        <v>333</v>
      </c>
      <c r="B8" s="328" t="s">
        <v>579</v>
      </c>
      <c r="C8" s="329"/>
      <c r="D8" s="329"/>
      <c r="E8" s="329"/>
      <c r="F8" s="329"/>
      <c r="G8" s="329"/>
      <c r="H8" s="329"/>
      <c r="I8" s="329"/>
      <c r="J8" s="330"/>
      <c r="K8" s="264"/>
      <c r="L8" s="328" t="s">
        <v>580</v>
      </c>
      <c r="M8" s="329"/>
      <c r="N8" s="329"/>
      <c r="O8" s="329"/>
      <c r="P8" s="329"/>
      <c r="Q8" s="329"/>
      <c r="R8" s="329"/>
      <c r="S8" s="329"/>
      <c r="T8" s="329"/>
      <c r="U8" s="330"/>
    </row>
    <row r="9" spans="1:21" ht="90.75" customHeight="1" x14ac:dyDescent="0.35">
      <c r="A9" s="327"/>
      <c r="B9" s="265" t="s">
        <v>92</v>
      </c>
      <c r="C9" s="80" t="s">
        <v>581</v>
      </c>
      <c r="D9" s="80" t="s">
        <v>582</v>
      </c>
      <c r="E9" s="80" t="s">
        <v>583</v>
      </c>
      <c r="F9" s="80" t="s">
        <v>584</v>
      </c>
      <c r="G9" s="80" t="s">
        <v>585</v>
      </c>
      <c r="H9" s="266" t="s">
        <v>586</v>
      </c>
      <c r="I9" s="266" t="s">
        <v>587</v>
      </c>
      <c r="J9" s="266" t="s">
        <v>588</v>
      </c>
      <c r="K9" s="267"/>
      <c r="L9" s="124" t="s">
        <v>589</v>
      </c>
      <c r="M9" s="124" t="s">
        <v>590</v>
      </c>
      <c r="N9" s="124" t="s">
        <v>591</v>
      </c>
      <c r="O9" s="124" t="s">
        <v>592</v>
      </c>
      <c r="P9" s="124" t="s">
        <v>593</v>
      </c>
      <c r="Q9" s="124" t="s">
        <v>594</v>
      </c>
      <c r="R9" s="124" t="s">
        <v>780</v>
      </c>
      <c r="S9" s="124" t="s">
        <v>595</v>
      </c>
      <c r="T9" s="124" t="s">
        <v>596</v>
      </c>
      <c r="U9" s="124" t="s">
        <v>597</v>
      </c>
    </row>
    <row r="10" spans="1:21" ht="15.5" x14ac:dyDescent="0.35">
      <c r="A10" s="125"/>
      <c r="B10" s="85"/>
      <c r="C10" s="85"/>
      <c r="D10" s="85"/>
      <c r="E10" s="85"/>
      <c r="F10" s="85"/>
      <c r="G10" s="85"/>
      <c r="H10" s="85"/>
      <c r="I10" s="85"/>
      <c r="J10" s="85"/>
      <c r="K10" s="79"/>
      <c r="L10" s="85"/>
      <c r="M10" s="85"/>
      <c r="N10" s="85"/>
      <c r="O10" s="85"/>
      <c r="P10" s="85"/>
      <c r="Q10" s="85"/>
      <c r="R10" s="85"/>
      <c r="S10" s="85"/>
      <c r="T10" s="85"/>
      <c r="U10" s="268"/>
    </row>
    <row r="11" spans="1:21" ht="15.5" x14ac:dyDescent="0.35">
      <c r="A11" s="126" t="s">
        <v>92</v>
      </c>
      <c r="B11" s="184">
        <f t="shared" ref="B11:J11" si="0">SUM(B13,B17,B20,B24,B27,B31,B35,B39,B42,B46,B50,B54,B57)</f>
        <v>188</v>
      </c>
      <c r="C11" s="184">
        <f>SUM(C13,C17,C20,C24,C27,C31,C35,C39,C42,C46,C50,C54,C57)</f>
        <v>5</v>
      </c>
      <c r="D11" s="184">
        <f t="shared" si="0"/>
        <v>8</v>
      </c>
      <c r="E11" s="184">
        <f t="shared" si="0"/>
        <v>25</v>
      </c>
      <c r="F11" s="184">
        <f t="shared" si="0"/>
        <v>4</v>
      </c>
      <c r="G11" s="184">
        <f t="shared" si="0"/>
        <v>22</v>
      </c>
      <c r="H11" s="184">
        <f t="shared" si="0"/>
        <v>12</v>
      </c>
      <c r="I11" s="184">
        <f t="shared" si="0"/>
        <v>1</v>
      </c>
      <c r="J11" s="184">
        <f t="shared" si="0"/>
        <v>4</v>
      </c>
      <c r="K11" s="269"/>
      <c r="L11" s="184">
        <f t="shared" ref="L11:U11" si="1">SUM(L13,L17,L20,L24,L27,L31,L35,L39,L42,L46,L50,L54,L57)</f>
        <v>1</v>
      </c>
      <c r="M11" s="184">
        <f t="shared" si="1"/>
        <v>2</v>
      </c>
      <c r="N11" s="184">
        <f t="shared" si="1"/>
        <v>13</v>
      </c>
      <c r="O11" s="184">
        <f t="shared" si="1"/>
        <v>8</v>
      </c>
      <c r="P11" s="184">
        <f t="shared" si="1"/>
        <v>5</v>
      </c>
      <c r="Q11" s="184">
        <f t="shared" si="1"/>
        <v>14</v>
      </c>
      <c r="R11" s="184">
        <f t="shared" si="1"/>
        <v>1</v>
      </c>
      <c r="S11" s="184">
        <f t="shared" ref="S11" si="2">SUM(S13,S17,S20,S24,S27,S31,S35,S39,S42,S46,S50,S54,S57)</f>
        <v>3</v>
      </c>
      <c r="T11" s="184">
        <f t="shared" si="1"/>
        <v>1</v>
      </c>
      <c r="U11" s="184">
        <f t="shared" si="1"/>
        <v>59</v>
      </c>
    </row>
    <row r="12" spans="1:21" ht="17.5" x14ac:dyDescent="0.35">
      <c r="A12" s="131"/>
      <c r="B12" s="87"/>
      <c r="C12" s="87"/>
      <c r="D12" s="87"/>
      <c r="E12" s="87"/>
      <c r="F12" s="87"/>
      <c r="G12" s="87"/>
      <c r="H12" s="87"/>
      <c r="I12" s="87"/>
      <c r="J12" s="87"/>
      <c r="K12" s="135"/>
      <c r="L12" s="87"/>
      <c r="M12" s="87"/>
      <c r="N12" s="87"/>
      <c r="O12" s="87"/>
      <c r="P12" s="87"/>
      <c r="Q12" s="87"/>
      <c r="R12" s="87"/>
      <c r="S12" s="87"/>
      <c r="T12" s="87"/>
      <c r="U12" s="87"/>
    </row>
    <row r="13" spans="1:21" ht="15.5" x14ac:dyDescent="0.35">
      <c r="A13" s="19" t="s">
        <v>365</v>
      </c>
      <c r="B13" s="136">
        <f>SUM(C13:U13)</f>
        <v>67</v>
      </c>
      <c r="C13" s="136">
        <v>1</v>
      </c>
      <c r="D13" s="136">
        <v>0</v>
      </c>
      <c r="E13" s="136">
        <v>0</v>
      </c>
      <c r="F13" s="136">
        <v>0</v>
      </c>
      <c r="G13" s="136">
        <v>2</v>
      </c>
      <c r="H13" s="136">
        <v>0</v>
      </c>
      <c r="I13" s="136">
        <v>0</v>
      </c>
      <c r="J13" s="136">
        <v>0</v>
      </c>
      <c r="K13" s="137"/>
      <c r="L13" s="136">
        <v>0</v>
      </c>
      <c r="M13" s="136">
        <v>0</v>
      </c>
      <c r="N13" s="136">
        <v>3</v>
      </c>
      <c r="O13" s="136">
        <v>1</v>
      </c>
      <c r="P13" s="136">
        <v>0</v>
      </c>
      <c r="Q13" s="136">
        <v>4</v>
      </c>
      <c r="R13" s="136">
        <v>0</v>
      </c>
      <c r="S13" s="136">
        <v>0</v>
      </c>
      <c r="T13" s="136">
        <v>0</v>
      </c>
      <c r="U13" s="136">
        <v>56</v>
      </c>
    </row>
    <row r="14" spans="1:21" ht="15.5" x14ac:dyDescent="0.35">
      <c r="A14" s="13" t="s">
        <v>93</v>
      </c>
      <c r="B14" s="65">
        <f>SUM(C14:U14)</f>
        <v>65</v>
      </c>
      <c r="C14" s="65">
        <v>1</v>
      </c>
      <c r="D14" s="65">
        <v>0</v>
      </c>
      <c r="E14" s="65">
        <v>0</v>
      </c>
      <c r="F14" s="65">
        <v>0</v>
      </c>
      <c r="G14" s="65">
        <v>1</v>
      </c>
      <c r="H14" s="65">
        <v>0</v>
      </c>
      <c r="I14" s="65">
        <v>0</v>
      </c>
      <c r="J14" s="65">
        <v>0</v>
      </c>
      <c r="K14" s="138"/>
      <c r="L14" s="65">
        <v>0</v>
      </c>
      <c r="M14" s="65">
        <v>0</v>
      </c>
      <c r="N14" s="65">
        <v>3</v>
      </c>
      <c r="O14" s="65">
        <v>0</v>
      </c>
      <c r="P14" s="65">
        <v>0</v>
      </c>
      <c r="Q14" s="65">
        <v>4</v>
      </c>
      <c r="R14" s="65">
        <v>0</v>
      </c>
      <c r="S14" s="65">
        <v>0</v>
      </c>
      <c r="T14" s="65">
        <v>0</v>
      </c>
      <c r="U14" s="65">
        <v>56</v>
      </c>
    </row>
    <row r="15" spans="1:21" ht="15.5" x14ac:dyDescent="0.35">
      <c r="A15" s="13" t="s">
        <v>94</v>
      </c>
      <c r="B15" s="65">
        <f>SUM(C15:U15)</f>
        <v>2</v>
      </c>
      <c r="C15" s="65">
        <v>0</v>
      </c>
      <c r="D15" s="65">
        <v>0</v>
      </c>
      <c r="E15" s="65">
        <v>0</v>
      </c>
      <c r="F15" s="65">
        <v>0</v>
      </c>
      <c r="G15" s="65">
        <v>1</v>
      </c>
      <c r="H15" s="65">
        <v>0</v>
      </c>
      <c r="I15" s="65">
        <v>0</v>
      </c>
      <c r="J15" s="65">
        <v>0</v>
      </c>
      <c r="K15" s="138"/>
      <c r="L15" s="65">
        <v>0</v>
      </c>
      <c r="M15" s="65">
        <v>0</v>
      </c>
      <c r="N15" s="65">
        <v>0</v>
      </c>
      <c r="O15" s="65">
        <v>1</v>
      </c>
      <c r="P15" s="65">
        <v>0</v>
      </c>
      <c r="Q15" s="65">
        <v>0</v>
      </c>
      <c r="R15" s="65">
        <v>0</v>
      </c>
      <c r="S15" s="65">
        <v>0</v>
      </c>
      <c r="T15" s="65">
        <v>0</v>
      </c>
      <c r="U15" s="65">
        <v>0</v>
      </c>
    </row>
    <row r="16" spans="1:21" ht="15.5" x14ac:dyDescent="0.35">
      <c r="A16" s="13"/>
      <c r="B16" s="87"/>
      <c r="C16" s="87"/>
      <c r="D16" s="87"/>
      <c r="E16" s="87"/>
      <c r="F16" s="87"/>
      <c r="G16" s="87"/>
      <c r="H16" s="87"/>
      <c r="I16" s="87"/>
      <c r="J16" s="87"/>
      <c r="K16" s="269"/>
      <c r="L16" s="87"/>
      <c r="M16" s="87"/>
      <c r="N16" s="87"/>
      <c r="O16" s="87"/>
      <c r="P16" s="87"/>
      <c r="Q16" s="87"/>
      <c r="R16" s="87"/>
      <c r="S16" s="87"/>
      <c r="T16" s="87"/>
      <c r="U16" s="87"/>
    </row>
    <row r="17" spans="1:21" ht="15.5" x14ac:dyDescent="0.35">
      <c r="A17" s="19" t="s">
        <v>366</v>
      </c>
      <c r="B17" s="136">
        <f>SUM(C17:U17)</f>
        <v>7</v>
      </c>
      <c r="C17" s="136">
        <v>0</v>
      </c>
      <c r="D17" s="136">
        <v>0</v>
      </c>
      <c r="E17" s="136">
        <v>2</v>
      </c>
      <c r="F17" s="136">
        <v>0</v>
      </c>
      <c r="G17" s="136">
        <v>1</v>
      </c>
      <c r="H17" s="136">
        <v>3</v>
      </c>
      <c r="I17" s="136">
        <v>1</v>
      </c>
      <c r="J17" s="136">
        <v>0</v>
      </c>
      <c r="K17" s="135"/>
      <c r="L17" s="136">
        <v>0</v>
      </c>
      <c r="M17" s="136">
        <v>0</v>
      </c>
      <c r="N17" s="136">
        <v>0</v>
      </c>
      <c r="O17" s="136">
        <v>0</v>
      </c>
      <c r="P17" s="136">
        <v>0</v>
      </c>
      <c r="Q17" s="136">
        <v>0</v>
      </c>
      <c r="R17" s="136">
        <v>0</v>
      </c>
      <c r="S17" s="136">
        <v>0</v>
      </c>
      <c r="T17" s="136">
        <v>0</v>
      </c>
      <c r="U17" s="136">
        <v>0</v>
      </c>
    </row>
    <row r="18" spans="1:21" ht="15.5" x14ac:dyDescent="0.35">
      <c r="A18" s="13" t="s">
        <v>367</v>
      </c>
      <c r="B18" s="65">
        <f>SUM(C18:U18)</f>
        <v>7</v>
      </c>
      <c r="C18" s="65">
        <v>0</v>
      </c>
      <c r="D18" s="65">
        <v>0</v>
      </c>
      <c r="E18" s="65">
        <v>2</v>
      </c>
      <c r="F18" s="65">
        <v>0</v>
      </c>
      <c r="G18" s="65">
        <v>1</v>
      </c>
      <c r="H18" s="65">
        <v>3</v>
      </c>
      <c r="I18" s="65">
        <v>1</v>
      </c>
      <c r="J18" s="65">
        <v>0</v>
      </c>
      <c r="K18" s="138"/>
      <c r="L18" s="65">
        <v>0</v>
      </c>
      <c r="M18" s="65">
        <v>0</v>
      </c>
      <c r="N18" s="65">
        <v>0</v>
      </c>
      <c r="O18" s="65">
        <v>0</v>
      </c>
      <c r="P18" s="65">
        <v>0</v>
      </c>
      <c r="Q18" s="65">
        <v>0</v>
      </c>
      <c r="R18" s="65">
        <v>0</v>
      </c>
      <c r="S18" s="65">
        <v>0</v>
      </c>
      <c r="T18" s="65">
        <v>0</v>
      </c>
      <c r="U18" s="65">
        <v>0</v>
      </c>
    </row>
    <row r="19" spans="1:21" ht="15.5" x14ac:dyDescent="0.35">
      <c r="A19" s="13"/>
      <c r="B19" s="87"/>
      <c r="C19" s="87"/>
      <c r="D19" s="87"/>
      <c r="E19" s="87"/>
      <c r="F19" s="87"/>
      <c r="G19" s="87"/>
      <c r="H19" s="87"/>
      <c r="I19" s="87"/>
      <c r="J19" s="87"/>
      <c r="K19" s="269"/>
      <c r="L19" s="87"/>
      <c r="M19" s="87"/>
      <c r="N19" s="87"/>
      <c r="O19" s="87"/>
      <c r="P19" s="87"/>
      <c r="Q19" s="87"/>
      <c r="R19" s="87"/>
      <c r="S19" s="87"/>
      <c r="T19" s="87"/>
      <c r="U19" s="87"/>
    </row>
    <row r="20" spans="1:21" ht="15.5" x14ac:dyDescent="0.35">
      <c r="A20" s="19" t="s">
        <v>368</v>
      </c>
      <c r="B20" s="136">
        <f>SUM(C20:U20)</f>
        <v>12</v>
      </c>
      <c r="C20" s="136">
        <v>0</v>
      </c>
      <c r="D20" s="136">
        <v>4</v>
      </c>
      <c r="E20" s="136">
        <v>0</v>
      </c>
      <c r="F20" s="136">
        <v>0</v>
      </c>
      <c r="G20" s="136">
        <v>5</v>
      </c>
      <c r="H20" s="136">
        <v>2</v>
      </c>
      <c r="I20" s="136">
        <v>0</v>
      </c>
      <c r="J20" s="136">
        <v>0</v>
      </c>
      <c r="K20" s="137"/>
      <c r="L20" s="136">
        <v>0</v>
      </c>
      <c r="M20" s="136">
        <v>0</v>
      </c>
      <c r="N20" s="136">
        <v>0</v>
      </c>
      <c r="O20" s="136">
        <v>0</v>
      </c>
      <c r="P20" s="136">
        <v>0</v>
      </c>
      <c r="Q20" s="136">
        <v>0</v>
      </c>
      <c r="R20" s="136">
        <v>1</v>
      </c>
      <c r="S20" s="136">
        <v>0</v>
      </c>
      <c r="T20" s="136">
        <v>0</v>
      </c>
      <c r="U20" s="136">
        <v>0</v>
      </c>
    </row>
    <row r="21" spans="1:21" ht="15.5" x14ac:dyDescent="0.35">
      <c r="A21" s="13" t="s">
        <v>369</v>
      </c>
      <c r="B21" s="65">
        <f t="shared" ref="B21:B22" si="3">SUM(C21:U21)</f>
        <v>10</v>
      </c>
      <c r="C21" s="65">
        <v>0</v>
      </c>
      <c r="D21" s="65">
        <v>3</v>
      </c>
      <c r="E21" s="65">
        <v>0</v>
      </c>
      <c r="F21" s="65">
        <v>0</v>
      </c>
      <c r="G21" s="65">
        <v>5</v>
      </c>
      <c r="H21" s="65">
        <v>2</v>
      </c>
      <c r="I21" s="65">
        <v>0</v>
      </c>
      <c r="J21" s="65">
        <v>0</v>
      </c>
      <c r="K21" s="138"/>
      <c r="L21" s="65">
        <v>0</v>
      </c>
      <c r="M21" s="65">
        <v>0</v>
      </c>
      <c r="N21" s="65">
        <v>0</v>
      </c>
      <c r="O21" s="65">
        <v>0</v>
      </c>
      <c r="P21" s="65">
        <v>0</v>
      </c>
      <c r="Q21" s="65">
        <v>0</v>
      </c>
      <c r="R21" s="65">
        <v>0</v>
      </c>
      <c r="S21" s="65">
        <v>0</v>
      </c>
      <c r="T21" s="65">
        <v>0</v>
      </c>
      <c r="U21" s="65">
        <v>0</v>
      </c>
    </row>
    <row r="22" spans="1:21" ht="15.5" x14ac:dyDescent="0.35">
      <c r="A22" s="13" t="s">
        <v>370</v>
      </c>
      <c r="B22" s="65">
        <f t="shared" si="3"/>
        <v>2</v>
      </c>
      <c r="C22" s="65">
        <v>0</v>
      </c>
      <c r="D22" s="65">
        <v>1</v>
      </c>
      <c r="E22" s="65">
        <v>0</v>
      </c>
      <c r="F22" s="65">
        <v>0</v>
      </c>
      <c r="G22" s="65">
        <v>0</v>
      </c>
      <c r="H22" s="65">
        <v>0</v>
      </c>
      <c r="I22" s="65">
        <v>0</v>
      </c>
      <c r="J22" s="65">
        <v>0</v>
      </c>
      <c r="K22" s="138"/>
      <c r="L22" s="65">
        <v>0</v>
      </c>
      <c r="M22" s="65">
        <v>0</v>
      </c>
      <c r="N22" s="65">
        <v>0</v>
      </c>
      <c r="O22" s="65">
        <v>0</v>
      </c>
      <c r="P22" s="65">
        <v>0</v>
      </c>
      <c r="Q22" s="65">
        <v>0</v>
      </c>
      <c r="R22" s="65">
        <v>1</v>
      </c>
      <c r="S22" s="65">
        <v>0</v>
      </c>
      <c r="T22" s="65">
        <v>0</v>
      </c>
      <c r="U22" s="65">
        <v>0</v>
      </c>
    </row>
    <row r="23" spans="1:21" ht="15.5" x14ac:dyDescent="0.35">
      <c r="A23" s="13"/>
      <c r="B23" s="86"/>
      <c r="C23" s="86"/>
      <c r="D23" s="86"/>
      <c r="E23" s="86"/>
      <c r="F23" s="86"/>
      <c r="G23" s="86"/>
      <c r="H23" s="86"/>
      <c r="I23" s="86"/>
      <c r="J23" s="86"/>
      <c r="K23" s="138"/>
      <c r="L23" s="86"/>
      <c r="M23" s="86"/>
      <c r="N23" s="86"/>
      <c r="O23" s="86"/>
      <c r="P23" s="86"/>
      <c r="Q23" s="86"/>
      <c r="R23" s="86"/>
      <c r="S23" s="86"/>
      <c r="T23" s="86"/>
      <c r="U23" s="86"/>
    </row>
    <row r="24" spans="1:21" ht="15.5" x14ac:dyDescent="0.35">
      <c r="A24" s="19" t="s">
        <v>371</v>
      </c>
      <c r="B24" s="136">
        <f>SUM(C24:U24)</f>
        <v>11</v>
      </c>
      <c r="C24" s="136">
        <v>0</v>
      </c>
      <c r="D24" s="136">
        <v>0</v>
      </c>
      <c r="E24" s="136">
        <v>0</v>
      </c>
      <c r="F24" s="136">
        <v>0</v>
      </c>
      <c r="G24" s="136">
        <v>0</v>
      </c>
      <c r="H24" s="136">
        <v>0</v>
      </c>
      <c r="I24" s="136">
        <v>0</v>
      </c>
      <c r="J24" s="136">
        <v>1</v>
      </c>
      <c r="K24" s="135"/>
      <c r="L24" s="136">
        <v>0</v>
      </c>
      <c r="M24" s="136">
        <v>0</v>
      </c>
      <c r="N24" s="136">
        <v>1</v>
      </c>
      <c r="O24" s="136">
        <v>2</v>
      </c>
      <c r="P24" s="136">
        <v>1</v>
      </c>
      <c r="Q24" s="136">
        <v>5</v>
      </c>
      <c r="R24" s="136">
        <v>0</v>
      </c>
      <c r="S24" s="136">
        <v>0</v>
      </c>
      <c r="T24" s="136">
        <v>0</v>
      </c>
      <c r="U24" s="136">
        <v>1</v>
      </c>
    </row>
    <row r="25" spans="1:21" ht="15.5" x14ac:dyDescent="0.35">
      <c r="A25" s="13" t="s">
        <v>372</v>
      </c>
      <c r="B25" s="65">
        <f>SUM(C25:U25)</f>
        <v>11</v>
      </c>
      <c r="C25" s="65">
        <v>0</v>
      </c>
      <c r="D25" s="65">
        <v>0</v>
      </c>
      <c r="E25" s="65">
        <v>0</v>
      </c>
      <c r="F25" s="65">
        <v>0</v>
      </c>
      <c r="G25" s="65">
        <v>0</v>
      </c>
      <c r="H25" s="65">
        <v>0</v>
      </c>
      <c r="I25" s="65">
        <v>0</v>
      </c>
      <c r="J25" s="65">
        <v>1</v>
      </c>
      <c r="K25" s="138"/>
      <c r="L25" s="65">
        <v>0</v>
      </c>
      <c r="M25" s="65">
        <v>0</v>
      </c>
      <c r="N25" s="65">
        <v>1</v>
      </c>
      <c r="O25" s="65">
        <v>2</v>
      </c>
      <c r="P25" s="65">
        <v>1</v>
      </c>
      <c r="Q25" s="65">
        <v>5</v>
      </c>
      <c r="R25" s="65">
        <v>0</v>
      </c>
      <c r="S25" s="65">
        <v>0</v>
      </c>
      <c r="T25" s="65">
        <v>0</v>
      </c>
      <c r="U25" s="65">
        <v>1</v>
      </c>
    </row>
    <row r="26" spans="1:21" ht="15.5" x14ac:dyDescent="0.35">
      <c r="A26" s="13"/>
      <c r="B26" s="86"/>
      <c r="C26" s="86"/>
      <c r="D26" s="86"/>
      <c r="E26" s="86"/>
      <c r="F26" s="86"/>
      <c r="G26" s="86"/>
      <c r="H26" s="86"/>
      <c r="I26" s="86"/>
      <c r="J26" s="86"/>
      <c r="K26" s="138"/>
      <c r="L26" s="86"/>
      <c r="M26" s="86"/>
      <c r="N26" s="86"/>
      <c r="O26" s="86"/>
      <c r="P26" s="86"/>
      <c r="Q26" s="86"/>
      <c r="R26" s="86"/>
      <c r="S26" s="86"/>
      <c r="T26" s="86"/>
      <c r="U26" s="86"/>
    </row>
    <row r="27" spans="1:21" ht="15.5" x14ac:dyDescent="0.35">
      <c r="A27" s="19" t="s">
        <v>373</v>
      </c>
      <c r="B27" s="136">
        <f>SUM(C27:U27)</f>
        <v>9</v>
      </c>
      <c r="C27" s="136">
        <v>0</v>
      </c>
      <c r="D27" s="136">
        <v>0</v>
      </c>
      <c r="E27" s="136">
        <v>3</v>
      </c>
      <c r="F27" s="136">
        <v>1</v>
      </c>
      <c r="G27" s="136">
        <v>2</v>
      </c>
      <c r="H27" s="136">
        <v>2</v>
      </c>
      <c r="I27" s="136">
        <v>0</v>
      </c>
      <c r="J27" s="136">
        <v>0</v>
      </c>
      <c r="K27" s="137"/>
      <c r="L27" s="136">
        <v>0</v>
      </c>
      <c r="M27" s="136">
        <v>0</v>
      </c>
      <c r="N27" s="136">
        <v>1</v>
      </c>
      <c r="O27" s="136">
        <v>0</v>
      </c>
      <c r="P27" s="136">
        <v>0</v>
      </c>
      <c r="Q27" s="136">
        <v>0</v>
      </c>
      <c r="R27" s="136">
        <v>0</v>
      </c>
      <c r="S27" s="136">
        <v>0</v>
      </c>
      <c r="T27" s="136">
        <v>0</v>
      </c>
      <c r="U27" s="136">
        <v>0</v>
      </c>
    </row>
    <row r="28" spans="1:21" ht="15.5" x14ac:dyDescent="0.35">
      <c r="A28" s="13" t="s">
        <v>99</v>
      </c>
      <c r="B28" s="65">
        <f t="shared" ref="B28:B29" si="4">SUM(C28:U28)</f>
        <v>8</v>
      </c>
      <c r="C28" s="65">
        <v>0</v>
      </c>
      <c r="D28" s="65">
        <v>0</v>
      </c>
      <c r="E28" s="65">
        <v>3</v>
      </c>
      <c r="F28" s="65">
        <v>1</v>
      </c>
      <c r="G28" s="65">
        <v>2</v>
      </c>
      <c r="H28" s="65">
        <v>2</v>
      </c>
      <c r="I28" s="65">
        <v>0</v>
      </c>
      <c r="J28" s="65">
        <v>0</v>
      </c>
      <c r="K28" s="138"/>
      <c r="L28" s="65">
        <v>0</v>
      </c>
      <c r="M28" s="65">
        <v>0</v>
      </c>
      <c r="N28" s="65">
        <v>0</v>
      </c>
      <c r="O28" s="65">
        <v>0</v>
      </c>
      <c r="P28" s="65">
        <v>0</v>
      </c>
      <c r="Q28" s="65">
        <v>0</v>
      </c>
      <c r="R28" s="65">
        <v>0</v>
      </c>
      <c r="S28" s="65">
        <v>0</v>
      </c>
      <c r="T28" s="65">
        <v>0</v>
      </c>
      <c r="U28" s="65">
        <v>0</v>
      </c>
    </row>
    <row r="29" spans="1:21" ht="15.5" x14ac:dyDescent="0.35">
      <c r="A29" s="13" t="s">
        <v>374</v>
      </c>
      <c r="B29" s="65">
        <f t="shared" si="4"/>
        <v>1</v>
      </c>
      <c r="C29" s="65">
        <v>0</v>
      </c>
      <c r="D29" s="65">
        <v>0</v>
      </c>
      <c r="E29" s="65">
        <v>0</v>
      </c>
      <c r="F29" s="65">
        <v>0</v>
      </c>
      <c r="G29" s="65">
        <v>0</v>
      </c>
      <c r="H29" s="65">
        <v>0</v>
      </c>
      <c r="I29" s="65">
        <v>0</v>
      </c>
      <c r="J29" s="65">
        <v>0</v>
      </c>
      <c r="K29" s="138"/>
      <c r="L29" s="65">
        <v>0</v>
      </c>
      <c r="M29" s="65">
        <v>0</v>
      </c>
      <c r="N29" s="65">
        <v>1</v>
      </c>
      <c r="O29" s="65">
        <v>0</v>
      </c>
      <c r="P29" s="65">
        <v>0</v>
      </c>
      <c r="Q29" s="65">
        <v>0</v>
      </c>
      <c r="R29" s="65">
        <v>0</v>
      </c>
      <c r="S29" s="65">
        <v>0</v>
      </c>
      <c r="T29" s="65">
        <v>0</v>
      </c>
      <c r="U29" s="65">
        <v>0</v>
      </c>
    </row>
    <row r="30" spans="1:21" ht="15.5" x14ac:dyDescent="0.35">
      <c r="A30" s="13"/>
      <c r="B30" s="86"/>
      <c r="C30" s="86"/>
      <c r="D30" s="86"/>
      <c r="E30" s="86"/>
      <c r="F30" s="86"/>
      <c r="G30" s="86"/>
      <c r="H30" s="86"/>
      <c r="I30" s="86"/>
      <c r="J30" s="86"/>
      <c r="K30" s="138"/>
      <c r="L30" s="86"/>
      <c r="M30" s="86"/>
      <c r="N30" s="86"/>
      <c r="O30" s="86"/>
      <c r="P30" s="86"/>
      <c r="Q30" s="86"/>
      <c r="R30" s="86"/>
      <c r="S30" s="86"/>
      <c r="T30" s="86"/>
      <c r="U30" s="86"/>
    </row>
    <row r="31" spans="1:21" ht="15.5" x14ac:dyDescent="0.35">
      <c r="A31" s="19" t="s">
        <v>375</v>
      </c>
      <c r="B31" s="136">
        <f>SUM(C31:U31)</f>
        <v>14</v>
      </c>
      <c r="C31" s="136">
        <v>0</v>
      </c>
      <c r="D31" s="136">
        <v>3</v>
      </c>
      <c r="E31" s="136">
        <v>2</v>
      </c>
      <c r="F31" s="136">
        <v>0</v>
      </c>
      <c r="G31" s="136">
        <v>1</v>
      </c>
      <c r="H31" s="136">
        <v>0</v>
      </c>
      <c r="I31" s="136">
        <v>0</v>
      </c>
      <c r="J31" s="136">
        <v>0</v>
      </c>
      <c r="K31" s="137"/>
      <c r="L31" s="136">
        <v>0</v>
      </c>
      <c r="M31" s="136">
        <v>1</v>
      </c>
      <c r="N31" s="136">
        <v>1</v>
      </c>
      <c r="O31" s="136">
        <v>1</v>
      </c>
      <c r="P31" s="136">
        <v>2</v>
      </c>
      <c r="Q31" s="136">
        <v>2</v>
      </c>
      <c r="R31" s="136">
        <v>0</v>
      </c>
      <c r="S31" s="136">
        <v>0</v>
      </c>
      <c r="T31" s="136">
        <v>1</v>
      </c>
      <c r="U31" s="136">
        <v>0</v>
      </c>
    </row>
    <row r="32" spans="1:21" ht="15.5" x14ac:dyDescent="0.35">
      <c r="A32" s="13" t="s">
        <v>101</v>
      </c>
      <c r="B32" s="65">
        <f t="shared" ref="B32:B33" si="5">SUM(C32:U32)</f>
        <v>12</v>
      </c>
      <c r="C32" s="65">
        <v>0</v>
      </c>
      <c r="D32" s="65">
        <v>2</v>
      </c>
      <c r="E32" s="65">
        <v>2</v>
      </c>
      <c r="F32" s="65">
        <v>0</v>
      </c>
      <c r="G32" s="65">
        <v>1</v>
      </c>
      <c r="H32" s="65">
        <v>0</v>
      </c>
      <c r="I32" s="65">
        <v>0</v>
      </c>
      <c r="J32" s="65">
        <v>0</v>
      </c>
      <c r="K32" s="138"/>
      <c r="L32" s="65">
        <v>0</v>
      </c>
      <c r="M32" s="65">
        <v>0</v>
      </c>
      <c r="N32" s="65">
        <v>1</v>
      </c>
      <c r="O32" s="65">
        <v>1</v>
      </c>
      <c r="P32" s="65">
        <v>2</v>
      </c>
      <c r="Q32" s="65">
        <v>2</v>
      </c>
      <c r="R32" s="65">
        <v>0</v>
      </c>
      <c r="S32" s="65">
        <v>0</v>
      </c>
      <c r="T32" s="65">
        <v>1</v>
      </c>
      <c r="U32" s="65">
        <v>0</v>
      </c>
    </row>
    <row r="33" spans="1:21" ht="15.5" x14ac:dyDescent="0.35">
      <c r="A33" s="13" t="s">
        <v>102</v>
      </c>
      <c r="B33" s="65">
        <f t="shared" si="5"/>
        <v>2</v>
      </c>
      <c r="C33" s="65">
        <v>0</v>
      </c>
      <c r="D33" s="65">
        <v>1</v>
      </c>
      <c r="E33" s="65">
        <v>0</v>
      </c>
      <c r="F33" s="65">
        <v>0</v>
      </c>
      <c r="G33" s="65">
        <v>0</v>
      </c>
      <c r="H33" s="65">
        <v>0</v>
      </c>
      <c r="I33" s="65">
        <v>0</v>
      </c>
      <c r="J33" s="65">
        <v>0</v>
      </c>
      <c r="K33" s="138"/>
      <c r="L33" s="65">
        <v>0</v>
      </c>
      <c r="M33" s="65">
        <v>1</v>
      </c>
      <c r="N33" s="65">
        <v>0</v>
      </c>
      <c r="O33" s="65">
        <v>0</v>
      </c>
      <c r="P33" s="65">
        <v>0</v>
      </c>
      <c r="Q33" s="65">
        <v>0</v>
      </c>
      <c r="R33" s="65">
        <v>0</v>
      </c>
      <c r="S33" s="65">
        <v>0</v>
      </c>
      <c r="T33" s="65">
        <v>0</v>
      </c>
      <c r="U33" s="65">
        <v>0</v>
      </c>
    </row>
    <row r="34" spans="1:21" ht="15.5" x14ac:dyDescent="0.35">
      <c r="A34" s="13"/>
      <c r="B34" s="87"/>
      <c r="C34" s="87"/>
      <c r="D34" s="87"/>
      <c r="E34" s="87"/>
      <c r="F34" s="87"/>
      <c r="G34" s="87"/>
      <c r="H34" s="87"/>
      <c r="I34" s="87"/>
      <c r="J34" s="87"/>
      <c r="K34" s="269"/>
      <c r="L34" s="87"/>
      <c r="M34" s="87"/>
      <c r="N34" s="87"/>
      <c r="O34" s="87"/>
      <c r="P34" s="87"/>
      <c r="Q34" s="87"/>
      <c r="R34" s="87"/>
      <c r="S34" s="87"/>
      <c r="T34" s="87"/>
      <c r="U34" s="87"/>
    </row>
    <row r="35" spans="1:21" ht="15.5" x14ac:dyDescent="0.35">
      <c r="A35" s="19" t="s">
        <v>376</v>
      </c>
      <c r="B35" s="136">
        <f>SUM(C35:U35)</f>
        <v>12</v>
      </c>
      <c r="C35" s="136">
        <v>1</v>
      </c>
      <c r="D35" s="136">
        <v>0</v>
      </c>
      <c r="E35" s="136">
        <v>3</v>
      </c>
      <c r="F35" s="136">
        <v>2</v>
      </c>
      <c r="G35" s="136">
        <v>0</v>
      </c>
      <c r="H35" s="136">
        <v>1</v>
      </c>
      <c r="I35" s="136">
        <v>0</v>
      </c>
      <c r="J35" s="136">
        <v>3</v>
      </c>
      <c r="K35" s="137"/>
      <c r="L35" s="136">
        <v>0</v>
      </c>
      <c r="M35" s="136">
        <v>0</v>
      </c>
      <c r="N35" s="136">
        <v>0</v>
      </c>
      <c r="O35" s="136">
        <v>1</v>
      </c>
      <c r="P35" s="136">
        <v>0</v>
      </c>
      <c r="Q35" s="136">
        <v>0</v>
      </c>
      <c r="R35" s="136">
        <v>0</v>
      </c>
      <c r="S35" s="136">
        <v>0</v>
      </c>
      <c r="T35" s="136">
        <v>0</v>
      </c>
      <c r="U35" s="136">
        <v>1</v>
      </c>
    </row>
    <row r="36" spans="1:21" ht="15.5" x14ac:dyDescent="0.35">
      <c r="A36" s="13" t="s">
        <v>377</v>
      </c>
      <c r="B36" s="65">
        <f t="shared" ref="B36:B37" si="6">SUM(C36:U36)</f>
        <v>6</v>
      </c>
      <c r="C36" s="65">
        <v>1</v>
      </c>
      <c r="D36" s="65">
        <v>0</v>
      </c>
      <c r="E36" s="65">
        <v>3</v>
      </c>
      <c r="F36" s="65">
        <v>0</v>
      </c>
      <c r="G36" s="65">
        <v>0</v>
      </c>
      <c r="H36" s="65">
        <v>0</v>
      </c>
      <c r="I36" s="65">
        <v>0</v>
      </c>
      <c r="J36" s="65">
        <v>0</v>
      </c>
      <c r="K36" s="138"/>
      <c r="L36" s="65">
        <v>0</v>
      </c>
      <c r="M36" s="65">
        <v>0</v>
      </c>
      <c r="N36" s="65">
        <v>0</v>
      </c>
      <c r="O36" s="65">
        <v>1</v>
      </c>
      <c r="P36" s="65">
        <v>0</v>
      </c>
      <c r="Q36" s="65">
        <v>0</v>
      </c>
      <c r="R36" s="65">
        <v>0</v>
      </c>
      <c r="S36" s="65">
        <v>0</v>
      </c>
      <c r="T36" s="65">
        <v>0</v>
      </c>
      <c r="U36" s="65">
        <v>1</v>
      </c>
    </row>
    <row r="37" spans="1:21" ht="15.5" x14ac:dyDescent="0.35">
      <c r="A37" s="13" t="s">
        <v>378</v>
      </c>
      <c r="B37" s="65">
        <f t="shared" si="6"/>
        <v>6</v>
      </c>
      <c r="C37" s="65">
        <v>0</v>
      </c>
      <c r="D37" s="65">
        <v>0</v>
      </c>
      <c r="E37" s="65">
        <v>0</v>
      </c>
      <c r="F37" s="65">
        <v>2</v>
      </c>
      <c r="G37" s="65">
        <v>0</v>
      </c>
      <c r="H37" s="65">
        <v>1</v>
      </c>
      <c r="I37" s="65">
        <v>0</v>
      </c>
      <c r="J37" s="65">
        <v>3</v>
      </c>
      <c r="K37" s="138"/>
      <c r="L37" s="65">
        <v>0</v>
      </c>
      <c r="M37" s="65">
        <v>0</v>
      </c>
      <c r="N37" s="65">
        <v>0</v>
      </c>
      <c r="O37" s="65">
        <v>0</v>
      </c>
      <c r="P37" s="65">
        <v>0</v>
      </c>
      <c r="Q37" s="65">
        <v>0</v>
      </c>
      <c r="R37" s="65">
        <v>0</v>
      </c>
      <c r="S37" s="65">
        <v>0</v>
      </c>
      <c r="T37" s="65">
        <v>0</v>
      </c>
      <c r="U37" s="65">
        <v>0</v>
      </c>
    </row>
    <row r="38" spans="1:21" ht="15.5" x14ac:dyDescent="0.35">
      <c r="A38" s="13"/>
      <c r="B38" s="87"/>
      <c r="C38" s="87"/>
      <c r="D38" s="87"/>
      <c r="E38" s="87"/>
      <c r="F38" s="87"/>
      <c r="G38" s="87"/>
      <c r="H38" s="87"/>
      <c r="I38" s="87"/>
      <c r="J38" s="87"/>
      <c r="K38" s="269"/>
      <c r="L38" s="87"/>
      <c r="M38" s="87"/>
      <c r="N38" s="87"/>
      <c r="O38" s="87"/>
      <c r="P38" s="87"/>
      <c r="Q38" s="87"/>
      <c r="R38" s="87"/>
      <c r="S38" s="87"/>
      <c r="T38" s="87"/>
      <c r="U38" s="87"/>
    </row>
    <row r="39" spans="1:21" ht="15.5" x14ac:dyDescent="0.35">
      <c r="A39" s="19" t="s">
        <v>379</v>
      </c>
      <c r="B39" s="136">
        <f>SUM(C39:U39)</f>
        <v>6</v>
      </c>
      <c r="C39" s="136">
        <v>0</v>
      </c>
      <c r="D39" s="136">
        <v>0</v>
      </c>
      <c r="E39" s="136">
        <v>0</v>
      </c>
      <c r="F39" s="136">
        <v>0</v>
      </c>
      <c r="G39" s="136">
        <v>1</v>
      </c>
      <c r="H39" s="136">
        <v>0</v>
      </c>
      <c r="I39" s="136">
        <v>0</v>
      </c>
      <c r="J39" s="136">
        <v>0</v>
      </c>
      <c r="K39" s="135"/>
      <c r="L39" s="136">
        <v>1</v>
      </c>
      <c r="M39" s="136">
        <v>0</v>
      </c>
      <c r="N39" s="136">
        <v>2</v>
      </c>
      <c r="O39" s="136">
        <v>2</v>
      </c>
      <c r="P39" s="136">
        <v>0</v>
      </c>
      <c r="Q39" s="136">
        <v>0</v>
      </c>
      <c r="R39" s="136">
        <v>0</v>
      </c>
      <c r="S39" s="136">
        <v>0</v>
      </c>
      <c r="T39" s="136">
        <v>0</v>
      </c>
      <c r="U39" s="136">
        <v>0</v>
      </c>
    </row>
    <row r="40" spans="1:21" ht="15.5" x14ac:dyDescent="0.35">
      <c r="A40" s="13" t="s">
        <v>105</v>
      </c>
      <c r="B40" s="65">
        <f>SUM(C40:U40)</f>
        <v>6</v>
      </c>
      <c r="C40" s="65">
        <v>0</v>
      </c>
      <c r="D40" s="65">
        <v>0</v>
      </c>
      <c r="E40" s="65">
        <v>0</v>
      </c>
      <c r="F40" s="65">
        <v>0</v>
      </c>
      <c r="G40" s="65">
        <v>1</v>
      </c>
      <c r="H40" s="65">
        <v>0</v>
      </c>
      <c r="I40" s="65">
        <v>0</v>
      </c>
      <c r="J40" s="65">
        <v>0</v>
      </c>
      <c r="K40" s="138"/>
      <c r="L40" s="65">
        <v>1</v>
      </c>
      <c r="M40" s="65">
        <v>0</v>
      </c>
      <c r="N40" s="65">
        <v>2</v>
      </c>
      <c r="O40" s="65">
        <v>2</v>
      </c>
      <c r="P40" s="65">
        <v>0</v>
      </c>
      <c r="Q40" s="65">
        <v>0</v>
      </c>
      <c r="R40" s="65">
        <v>0</v>
      </c>
      <c r="S40" s="65">
        <v>0</v>
      </c>
      <c r="T40" s="65">
        <v>0</v>
      </c>
      <c r="U40" s="65">
        <v>0</v>
      </c>
    </row>
    <row r="41" spans="1:21" ht="15.5" x14ac:dyDescent="0.35">
      <c r="A41" s="13"/>
      <c r="B41" s="86"/>
      <c r="C41" s="86"/>
      <c r="D41" s="86"/>
      <c r="E41" s="86"/>
      <c r="F41" s="86"/>
      <c r="G41" s="86"/>
      <c r="H41" s="86"/>
      <c r="I41" s="86"/>
      <c r="J41" s="86"/>
      <c r="K41" s="138"/>
      <c r="L41" s="86"/>
      <c r="M41" s="86"/>
      <c r="N41" s="86"/>
      <c r="O41" s="86"/>
      <c r="P41" s="86"/>
      <c r="Q41" s="86"/>
      <c r="R41" s="86"/>
      <c r="S41" s="86"/>
      <c r="T41" s="86"/>
      <c r="U41" s="86"/>
    </row>
    <row r="42" spans="1:21" ht="15.5" x14ac:dyDescent="0.35">
      <c r="A42" s="19" t="s">
        <v>380</v>
      </c>
      <c r="B42" s="136">
        <f>SUM(C42:U42)</f>
        <v>19</v>
      </c>
      <c r="C42" s="136">
        <v>0</v>
      </c>
      <c r="D42" s="136">
        <v>0</v>
      </c>
      <c r="E42" s="136">
        <v>6</v>
      </c>
      <c r="F42" s="136">
        <v>0</v>
      </c>
      <c r="G42" s="136">
        <v>4</v>
      </c>
      <c r="H42" s="136">
        <v>2</v>
      </c>
      <c r="I42" s="136">
        <v>0</v>
      </c>
      <c r="J42" s="136">
        <v>0</v>
      </c>
      <c r="K42" s="137"/>
      <c r="L42" s="136">
        <v>0</v>
      </c>
      <c r="M42" s="136">
        <v>1</v>
      </c>
      <c r="N42" s="136">
        <v>1</v>
      </c>
      <c r="O42" s="136">
        <v>0</v>
      </c>
      <c r="P42" s="136">
        <v>1</v>
      </c>
      <c r="Q42" s="136">
        <v>3</v>
      </c>
      <c r="R42" s="136">
        <v>0</v>
      </c>
      <c r="S42" s="136">
        <v>1</v>
      </c>
      <c r="T42" s="136">
        <v>0</v>
      </c>
      <c r="U42" s="136">
        <v>0</v>
      </c>
    </row>
    <row r="43" spans="1:21" ht="15.5" x14ac:dyDescent="0.35">
      <c r="A43" s="13" t="s">
        <v>106</v>
      </c>
      <c r="B43" s="65">
        <f t="shared" ref="B43:B44" si="7">SUM(C43:U43)</f>
        <v>12</v>
      </c>
      <c r="C43" s="65">
        <v>0</v>
      </c>
      <c r="D43" s="65">
        <v>0</v>
      </c>
      <c r="E43" s="65">
        <v>6</v>
      </c>
      <c r="F43" s="65">
        <v>0</v>
      </c>
      <c r="G43" s="65">
        <v>4</v>
      </c>
      <c r="H43" s="65">
        <v>2</v>
      </c>
      <c r="I43" s="65">
        <v>0</v>
      </c>
      <c r="J43" s="65">
        <v>0</v>
      </c>
      <c r="K43" s="138"/>
      <c r="L43" s="65">
        <v>0</v>
      </c>
      <c r="M43" s="65">
        <v>0</v>
      </c>
      <c r="N43" s="65">
        <v>0</v>
      </c>
      <c r="O43" s="65">
        <v>0</v>
      </c>
      <c r="P43" s="65">
        <v>0</v>
      </c>
      <c r="Q43" s="65">
        <v>0</v>
      </c>
      <c r="R43" s="65">
        <v>0</v>
      </c>
      <c r="S43" s="65">
        <v>0</v>
      </c>
      <c r="T43" s="65">
        <v>0</v>
      </c>
      <c r="U43" s="65">
        <v>0</v>
      </c>
    </row>
    <row r="44" spans="1:21" ht="15.5" x14ac:dyDescent="0.35">
      <c r="A44" s="13" t="s">
        <v>381</v>
      </c>
      <c r="B44" s="65">
        <f t="shared" si="7"/>
        <v>7</v>
      </c>
      <c r="C44" s="65">
        <v>0</v>
      </c>
      <c r="D44" s="65">
        <v>0</v>
      </c>
      <c r="E44" s="65">
        <v>0</v>
      </c>
      <c r="F44" s="65">
        <v>0</v>
      </c>
      <c r="G44" s="65">
        <v>0</v>
      </c>
      <c r="H44" s="65">
        <v>0</v>
      </c>
      <c r="I44" s="65">
        <v>0</v>
      </c>
      <c r="J44" s="65">
        <v>0</v>
      </c>
      <c r="K44" s="138"/>
      <c r="L44" s="65">
        <v>0</v>
      </c>
      <c r="M44" s="65">
        <v>1</v>
      </c>
      <c r="N44" s="65">
        <v>1</v>
      </c>
      <c r="O44" s="65">
        <v>0</v>
      </c>
      <c r="P44" s="65">
        <v>1</v>
      </c>
      <c r="Q44" s="65">
        <v>3</v>
      </c>
      <c r="R44" s="65">
        <v>0</v>
      </c>
      <c r="S44" s="65">
        <v>1</v>
      </c>
      <c r="T44" s="65">
        <v>0</v>
      </c>
      <c r="U44" s="65">
        <v>0</v>
      </c>
    </row>
    <row r="45" spans="1:21" ht="15.5" x14ac:dyDescent="0.35">
      <c r="A45" s="13"/>
      <c r="B45" s="86"/>
      <c r="C45" s="86"/>
      <c r="D45" s="86"/>
      <c r="E45" s="86"/>
      <c r="F45" s="86"/>
      <c r="G45" s="86"/>
      <c r="H45" s="86"/>
      <c r="I45" s="86"/>
      <c r="J45" s="86"/>
      <c r="K45" s="138"/>
      <c r="L45" s="86"/>
      <c r="M45" s="86"/>
      <c r="N45" s="86"/>
      <c r="O45" s="86"/>
      <c r="P45" s="86"/>
      <c r="Q45" s="86"/>
      <c r="R45" s="86"/>
      <c r="S45" s="86"/>
      <c r="T45" s="86"/>
      <c r="U45" s="86"/>
    </row>
    <row r="46" spans="1:21" ht="15.5" x14ac:dyDescent="0.35">
      <c r="A46" s="19" t="s">
        <v>382</v>
      </c>
      <c r="B46" s="136">
        <f>SUM(C46:U46)</f>
        <v>4</v>
      </c>
      <c r="C46" s="136">
        <v>1</v>
      </c>
      <c r="D46" s="136">
        <v>1</v>
      </c>
      <c r="E46" s="136">
        <v>0</v>
      </c>
      <c r="F46" s="136">
        <v>0</v>
      </c>
      <c r="G46" s="136">
        <v>0</v>
      </c>
      <c r="H46" s="136">
        <v>0</v>
      </c>
      <c r="I46" s="136">
        <v>0</v>
      </c>
      <c r="J46" s="136">
        <v>0</v>
      </c>
      <c r="K46" s="137"/>
      <c r="L46" s="136">
        <v>0</v>
      </c>
      <c r="M46" s="136">
        <v>0</v>
      </c>
      <c r="N46" s="136">
        <v>0</v>
      </c>
      <c r="O46" s="136">
        <v>0</v>
      </c>
      <c r="P46" s="136">
        <v>1</v>
      </c>
      <c r="Q46" s="136">
        <v>0</v>
      </c>
      <c r="R46" s="136">
        <v>0</v>
      </c>
      <c r="S46" s="136">
        <v>1</v>
      </c>
      <c r="T46" s="136">
        <v>0</v>
      </c>
      <c r="U46" s="136">
        <v>0</v>
      </c>
    </row>
    <row r="47" spans="1:21" ht="15.5" x14ac:dyDescent="0.35">
      <c r="A47" s="13" t="s">
        <v>383</v>
      </c>
      <c r="B47" s="65">
        <f t="shared" ref="B47:B48" si="8">SUM(C47:U47)</f>
        <v>2</v>
      </c>
      <c r="C47" s="65">
        <v>0</v>
      </c>
      <c r="D47" s="65">
        <v>0</v>
      </c>
      <c r="E47" s="65">
        <v>0</v>
      </c>
      <c r="F47" s="65">
        <v>0</v>
      </c>
      <c r="G47" s="65">
        <v>0</v>
      </c>
      <c r="H47" s="65">
        <v>0</v>
      </c>
      <c r="I47" s="65">
        <v>0</v>
      </c>
      <c r="J47" s="65">
        <v>0</v>
      </c>
      <c r="K47" s="138"/>
      <c r="L47" s="65">
        <v>0</v>
      </c>
      <c r="M47" s="65">
        <v>0</v>
      </c>
      <c r="N47" s="65">
        <v>0</v>
      </c>
      <c r="O47" s="65">
        <v>0</v>
      </c>
      <c r="P47" s="65">
        <v>1</v>
      </c>
      <c r="Q47" s="65">
        <v>0</v>
      </c>
      <c r="R47" s="65">
        <v>0</v>
      </c>
      <c r="S47" s="65">
        <v>1</v>
      </c>
      <c r="T47" s="65">
        <v>0</v>
      </c>
      <c r="U47" s="65">
        <v>0</v>
      </c>
    </row>
    <row r="48" spans="1:21" ht="15.5" x14ac:dyDescent="0.35">
      <c r="A48" s="13" t="s">
        <v>109</v>
      </c>
      <c r="B48" s="65">
        <f t="shared" si="8"/>
        <v>2</v>
      </c>
      <c r="C48" s="65">
        <v>1</v>
      </c>
      <c r="D48" s="65">
        <v>1</v>
      </c>
      <c r="E48" s="65">
        <v>0</v>
      </c>
      <c r="F48" s="65">
        <v>0</v>
      </c>
      <c r="G48" s="65">
        <v>0</v>
      </c>
      <c r="H48" s="65">
        <v>0</v>
      </c>
      <c r="I48" s="65">
        <v>0</v>
      </c>
      <c r="J48" s="65">
        <v>0</v>
      </c>
      <c r="K48" s="138"/>
      <c r="L48" s="65">
        <v>0</v>
      </c>
      <c r="M48" s="65">
        <v>0</v>
      </c>
      <c r="N48" s="65">
        <v>0</v>
      </c>
      <c r="O48" s="65">
        <v>0</v>
      </c>
      <c r="P48" s="65">
        <v>0</v>
      </c>
      <c r="Q48" s="65">
        <v>0</v>
      </c>
      <c r="R48" s="65">
        <v>0</v>
      </c>
      <c r="S48" s="65">
        <v>0</v>
      </c>
      <c r="T48" s="65">
        <v>0</v>
      </c>
      <c r="U48" s="65">
        <v>0</v>
      </c>
    </row>
    <row r="49" spans="1:21" ht="15.5" x14ac:dyDescent="0.35">
      <c r="A49" s="13"/>
      <c r="B49" s="87"/>
      <c r="C49" s="87"/>
      <c r="D49" s="87"/>
      <c r="E49" s="87"/>
      <c r="F49" s="87"/>
      <c r="G49" s="87"/>
      <c r="H49" s="87"/>
      <c r="I49" s="87"/>
      <c r="J49" s="87"/>
      <c r="K49" s="135"/>
      <c r="L49" s="87"/>
      <c r="M49" s="87"/>
      <c r="N49" s="87"/>
      <c r="O49" s="87"/>
      <c r="P49" s="87"/>
      <c r="Q49" s="87"/>
      <c r="R49" s="87"/>
      <c r="S49" s="87"/>
      <c r="T49" s="87"/>
      <c r="U49" s="87"/>
    </row>
    <row r="50" spans="1:21" ht="15.5" x14ac:dyDescent="0.35">
      <c r="A50" s="19" t="s">
        <v>384</v>
      </c>
      <c r="B50" s="136">
        <f>SUM(C50:U50)</f>
        <v>9</v>
      </c>
      <c r="C50" s="136">
        <v>0</v>
      </c>
      <c r="D50" s="136">
        <v>0</v>
      </c>
      <c r="E50" s="136">
        <v>3</v>
      </c>
      <c r="F50" s="136">
        <v>0</v>
      </c>
      <c r="G50" s="136">
        <v>5</v>
      </c>
      <c r="H50" s="136">
        <v>1</v>
      </c>
      <c r="I50" s="136">
        <v>0</v>
      </c>
      <c r="J50" s="136">
        <v>0</v>
      </c>
      <c r="K50" s="137"/>
      <c r="L50" s="136">
        <v>0</v>
      </c>
      <c r="M50" s="136">
        <v>0</v>
      </c>
      <c r="N50" s="136">
        <v>0</v>
      </c>
      <c r="O50" s="136">
        <v>0</v>
      </c>
      <c r="P50" s="136">
        <v>0</v>
      </c>
      <c r="Q50" s="136">
        <v>0</v>
      </c>
      <c r="R50" s="136">
        <v>0</v>
      </c>
      <c r="S50" s="136">
        <v>0</v>
      </c>
      <c r="T50" s="136">
        <v>0</v>
      </c>
      <c r="U50" s="136">
        <v>0</v>
      </c>
    </row>
    <row r="51" spans="1:21" ht="15.5" x14ac:dyDescent="0.35">
      <c r="A51" s="13" t="s">
        <v>110</v>
      </c>
      <c r="B51" s="65">
        <f t="shared" ref="B51:B52" si="9">SUM(C51:U51)</f>
        <v>0</v>
      </c>
      <c r="C51" s="65">
        <v>0</v>
      </c>
      <c r="D51" s="65">
        <v>0</v>
      </c>
      <c r="E51" s="65">
        <v>0</v>
      </c>
      <c r="F51" s="65">
        <v>0</v>
      </c>
      <c r="G51" s="65">
        <v>0</v>
      </c>
      <c r="H51" s="65">
        <v>0</v>
      </c>
      <c r="I51" s="65">
        <v>0</v>
      </c>
      <c r="J51" s="65">
        <v>0</v>
      </c>
      <c r="K51" s="138"/>
      <c r="L51" s="65">
        <v>0</v>
      </c>
      <c r="M51" s="65">
        <v>0</v>
      </c>
      <c r="N51" s="65">
        <v>0</v>
      </c>
      <c r="O51" s="65">
        <v>0</v>
      </c>
      <c r="P51" s="65">
        <v>0</v>
      </c>
      <c r="Q51" s="65">
        <v>0</v>
      </c>
      <c r="R51" s="65">
        <v>0</v>
      </c>
      <c r="S51" s="65">
        <v>0</v>
      </c>
      <c r="T51" s="65">
        <v>0</v>
      </c>
      <c r="U51" s="65">
        <v>0</v>
      </c>
    </row>
    <row r="52" spans="1:21" ht="15.5" x14ac:dyDescent="0.35">
      <c r="A52" s="13" t="s">
        <v>111</v>
      </c>
      <c r="B52" s="65">
        <f t="shared" si="9"/>
        <v>9</v>
      </c>
      <c r="C52" s="65">
        <v>0</v>
      </c>
      <c r="D52" s="65">
        <v>0</v>
      </c>
      <c r="E52" s="65">
        <v>3</v>
      </c>
      <c r="F52" s="65">
        <v>0</v>
      </c>
      <c r="G52" s="65">
        <v>5</v>
      </c>
      <c r="H52" s="65">
        <v>1</v>
      </c>
      <c r="I52" s="65">
        <v>0</v>
      </c>
      <c r="J52" s="65">
        <v>0</v>
      </c>
      <c r="K52" s="138"/>
      <c r="L52" s="65">
        <v>0</v>
      </c>
      <c r="M52" s="65">
        <v>0</v>
      </c>
      <c r="N52" s="65">
        <v>0</v>
      </c>
      <c r="O52" s="65">
        <v>0</v>
      </c>
      <c r="P52" s="65">
        <v>0</v>
      </c>
      <c r="Q52" s="65">
        <v>0</v>
      </c>
      <c r="R52" s="65">
        <v>0</v>
      </c>
      <c r="S52" s="65">
        <v>0</v>
      </c>
      <c r="T52" s="65">
        <v>0</v>
      </c>
      <c r="U52" s="65">
        <v>0</v>
      </c>
    </row>
    <row r="53" spans="1:21" ht="15.5" x14ac:dyDescent="0.35">
      <c r="A53" s="13"/>
      <c r="B53" s="87"/>
      <c r="C53" s="87"/>
      <c r="D53" s="87"/>
      <c r="E53" s="87"/>
      <c r="F53" s="87"/>
      <c r="G53" s="87"/>
      <c r="H53" s="87"/>
      <c r="I53" s="87"/>
      <c r="J53" s="87"/>
      <c r="K53" s="135"/>
      <c r="L53" s="87"/>
      <c r="M53" s="87"/>
      <c r="N53" s="87"/>
      <c r="O53" s="87"/>
      <c r="P53" s="87"/>
      <c r="Q53" s="87"/>
      <c r="R53" s="87"/>
      <c r="S53" s="87"/>
      <c r="T53" s="87"/>
      <c r="U53" s="87"/>
    </row>
    <row r="54" spans="1:21" ht="15.5" x14ac:dyDescent="0.35">
      <c r="A54" s="19" t="s">
        <v>385</v>
      </c>
      <c r="B54" s="136">
        <f>SUM(C54:U54)</f>
        <v>9</v>
      </c>
      <c r="C54" s="136">
        <v>1</v>
      </c>
      <c r="D54" s="136">
        <v>0</v>
      </c>
      <c r="E54" s="136">
        <v>5</v>
      </c>
      <c r="F54" s="136">
        <v>1</v>
      </c>
      <c r="G54" s="136">
        <v>1</v>
      </c>
      <c r="H54" s="136">
        <v>1</v>
      </c>
      <c r="I54" s="136">
        <v>0</v>
      </c>
      <c r="J54" s="136">
        <v>0</v>
      </c>
      <c r="K54" s="135"/>
      <c r="L54" s="136">
        <v>0</v>
      </c>
      <c r="M54" s="136">
        <v>0</v>
      </c>
      <c r="N54" s="136">
        <v>0</v>
      </c>
      <c r="O54" s="136">
        <v>0</v>
      </c>
      <c r="P54" s="136">
        <v>0</v>
      </c>
      <c r="Q54" s="136">
        <v>0</v>
      </c>
      <c r="R54" s="136">
        <v>0</v>
      </c>
      <c r="S54" s="136">
        <v>0</v>
      </c>
      <c r="T54" s="136">
        <v>0</v>
      </c>
      <c r="U54" s="136">
        <v>0</v>
      </c>
    </row>
    <row r="55" spans="1:21" ht="15.5" x14ac:dyDescent="0.35">
      <c r="A55" s="13" t="s">
        <v>386</v>
      </c>
      <c r="B55" s="65">
        <f>SUM(C55:U55)</f>
        <v>9</v>
      </c>
      <c r="C55" s="65">
        <v>1</v>
      </c>
      <c r="D55" s="65">
        <v>0</v>
      </c>
      <c r="E55" s="65">
        <v>5</v>
      </c>
      <c r="F55" s="65">
        <v>1</v>
      </c>
      <c r="G55" s="65">
        <v>1</v>
      </c>
      <c r="H55" s="65">
        <v>1</v>
      </c>
      <c r="I55" s="65">
        <v>0</v>
      </c>
      <c r="J55" s="65">
        <v>0</v>
      </c>
      <c r="K55" s="138"/>
      <c r="L55" s="65">
        <v>0</v>
      </c>
      <c r="M55" s="65">
        <v>0</v>
      </c>
      <c r="N55" s="65">
        <v>0</v>
      </c>
      <c r="O55" s="65">
        <v>0</v>
      </c>
      <c r="P55" s="65">
        <v>0</v>
      </c>
      <c r="Q55" s="65">
        <v>0</v>
      </c>
      <c r="R55" s="65">
        <v>0</v>
      </c>
      <c r="S55" s="65">
        <v>0</v>
      </c>
      <c r="T55" s="65">
        <v>0</v>
      </c>
      <c r="U55" s="65">
        <v>0</v>
      </c>
    </row>
    <row r="56" spans="1:21" ht="15.5" x14ac:dyDescent="0.35">
      <c r="A56" s="13"/>
      <c r="B56" s="87"/>
      <c r="C56" s="87"/>
      <c r="D56" s="87"/>
      <c r="E56" s="87"/>
      <c r="F56" s="87"/>
      <c r="G56" s="87"/>
      <c r="H56" s="87"/>
      <c r="I56" s="87"/>
      <c r="J56" s="87"/>
      <c r="K56" s="269"/>
      <c r="L56" s="87"/>
      <c r="M56" s="87"/>
      <c r="N56" s="87"/>
      <c r="O56" s="87"/>
      <c r="P56" s="87"/>
      <c r="Q56" s="87"/>
      <c r="R56" s="87"/>
      <c r="S56" s="87"/>
      <c r="T56" s="87"/>
      <c r="U56" s="87"/>
    </row>
    <row r="57" spans="1:21" ht="15.5" x14ac:dyDescent="0.35">
      <c r="A57" s="19" t="s">
        <v>387</v>
      </c>
      <c r="B57" s="136">
        <f>SUM(C57:U57)</f>
        <v>9</v>
      </c>
      <c r="C57" s="136">
        <v>1</v>
      </c>
      <c r="D57" s="136">
        <v>0</v>
      </c>
      <c r="E57" s="136">
        <v>1</v>
      </c>
      <c r="F57" s="136">
        <v>0</v>
      </c>
      <c r="G57" s="136">
        <v>0</v>
      </c>
      <c r="H57" s="136">
        <v>0</v>
      </c>
      <c r="I57" s="136">
        <v>0</v>
      </c>
      <c r="J57" s="136">
        <v>0</v>
      </c>
      <c r="K57" s="135"/>
      <c r="L57" s="136">
        <v>0</v>
      </c>
      <c r="M57" s="136">
        <v>0</v>
      </c>
      <c r="N57" s="136">
        <v>4</v>
      </c>
      <c r="O57" s="136">
        <v>1</v>
      </c>
      <c r="P57" s="136">
        <v>0</v>
      </c>
      <c r="Q57" s="136">
        <v>0</v>
      </c>
      <c r="R57" s="136">
        <v>0</v>
      </c>
      <c r="S57" s="136">
        <v>1</v>
      </c>
      <c r="T57" s="136">
        <v>0</v>
      </c>
      <c r="U57" s="136">
        <v>1</v>
      </c>
    </row>
    <row r="58" spans="1:21" ht="15.5" x14ac:dyDescent="0.35">
      <c r="A58" s="14" t="s">
        <v>388</v>
      </c>
      <c r="B58" s="65">
        <f>SUM(C58:U58)</f>
        <v>9</v>
      </c>
      <c r="C58" s="65">
        <v>1</v>
      </c>
      <c r="D58" s="65">
        <v>0</v>
      </c>
      <c r="E58" s="65">
        <v>1</v>
      </c>
      <c r="F58" s="65">
        <v>0</v>
      </c>
      <c r="G58" s="65">
        <v>0</v>
      </c>
      <c r="H58" s="65">
        <v>0</v>
      </c>
      <c r="I58" s="65">
        <v>0</v>
      </c>
      <c r="J58" s="65">
        <v>0</v>
      </c>
      <c r="K58" s="138"/>
      <c r="L58" s="65">
        <v>0</v>
      </c>
      <c r="M58" s="65">
        <v>0</v>
      </c>
      <c r="N58" s="65">
        <v>4</v>
      </c>
      <c r="O58" s="65">
        <v>1</v>
      </c>
      <c r="P58" s="65">
        <v>0</v>
      </c>
      <c r="Q58" s="65">
        <v>0</v>
      </c>
      <c r="R58" s="65">
        <v>0</v>
      </c>
      <c r="S58" s="65">
        <v>1</v>
      </c>
      <c r="T58" s="65">
        <v>0</v>
      </c>
      <c r="U58" s="65">
        <v>1</v>
      </c>
    </row>
    <row r="59" spans="1:21" ht="15.5" x14ac:dyDescent="0.35">
      <c r="A59" s="270"/>
      <c r="B59" s="271"/>
      <c r="C59" s="271"/>
      <c r="D59" s="271"/>
      <c r="E59" s="271"/>
      <c r="F59" s="271"/>
      <c r="G59" s="271"/>
      <c r="H59" s="271"/>
      <c r="I59" s="271"/>
      <c r="J59" s="271"/>
      <c r="K59" s="272"/>
      <c r="L59" s="271"/>
      <c r="M59" s="271"/>
      <c r="N59" s="271"/>
      <c r="O59" s="271"/>
      <c r="P59" s="271"/>
      <c r="Q59" s="271"/>
      <c r="R59" s="271"/>
      <c r="S59" s="271"/>
      <c r="T59" s="271"/>
      <c r="U59" s="271"/>
    </row>
    <row r="60" spans="1:21" ht="15.5" x14ac:dyDescent="0.35">
      <c r="A60" s="48" t="s">
        <v>598</v>
      </c>
      <c r="B60" s="97"/>
      <c r="C60" s="97"/>
      <c r="D60" s="97"/>
      <c r="E60" s="97"/>
      <c r="F60" s="97"/>
      <c r="G60" s="97"/>
      <c r="H60" s="97"/>
      <c r="I60" s="97"/>
      <c r="J60" s="97"/>
      <c r="K60" s="97"/>
      <c r="L60" s="97"/>
      <c r="M60" s="97"/>
      <c r="N60" s="97"/>
      <c r="O60" s="97"/>
      <c r="P60" s="97"/>
      <c r="Q60" s="97"/>
      <c r="R60" s="97"/>
      <c r="S60" s="97"/>
      <c r="T60" s="97"/>
      <c r="U60" s="97"/>
    </row>
    <row r="61" spans="1:21" x14ac:dyDescent="0.35">
      <c r="A61" s="48" t="s">
        <v>115</v>
      </c>
    </row>
  </sheetData>
  <mergeCells count="3">
    <mergeCell ref="A8:A9"/>
    <mergeCell ref="B8:J8"/>
    <mergeCell ref="L8:U8"/>
  </mergeCells>
  <pageMargins left="0.7" right="0.7" top="0.75" bottom="0.75" header="0.51180555555555496" footer="0.51180555555555496"/>
  <pageSetup firstPageNumber="0" orientation="portrait" horizontalDpi="300" verticalDpi="300" r:id="rId1"/>
  <ignoredErrors>
    <ignoredError sqref="B16 B19 B23 B26 B30 B34 B38 B41 B45 B49 B53 B56"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5"/>
  <sheetViews>
    <sheetView zoomScale="80" zoomScaleNormal="80" workbookViewId="0">
      <selection activeCell="A37" sqref="A37"/>
    </sheetView>
  </sheetViews>
  <sheetFormatPr baseColWidth="10" defaultColWidth="0" defaultRowHeight="14" zeroHeight="1" x14ac:dyDescent="0.3"/>
  <cols>
    <col min="1" max="1" width="73.54296875" style="127" customWidth="1"/>
    <col min="2" max="2" width="11.7265625" style="127" customWidth="1"/>
    <col min="3" max="3" width="24.81640625" style="127" customWidth="1"/>
    <col min="4" max="4" width="22.1796875" style="127" customWidth="1"/>
    <col min="5" max="5" width="0.81640625" style="127" customWidth="1"/>
    <col min="6" max="8" width="16.1796875" style="127" customWidth="1"/>
    <col min="9" max="9" width="19.54296875" style="127" customWidth="1"/>
    <col min="10" max="16" width="16.1796875" style="127" customWidth="1"/>
    <col min="17" max="16384" width="11.453125" style="127" hidden="1"/>
  </cols>
  <sheetData>
    <row r="1" spans="1:16" ht="15.5" x14ac:dyDescent="0.35">
      <c r="A1" s="123" t="s">
        <v>599</v>
      </c>
      <c r="B1" s="97"/>
      <c r="C1" s="97"/>
      <c r="D1" s="97"/>
      <c r="E1" s="97"/>
      <c r="F1" s="97"/>
      <c r="G1" s="97"/>
      <c r="H1" s="97"/>
      <c r="I1" s="97"/>
      <c r="J1" s="97"/>
      <c r="K1" s="97"/>
      <c r="L1" s="97"/>
      <c r="M1" s="97"/>
      <c r="N1" s="97"/>
      <c r="O1" s="97"/>
      <c r="P1" s="97"/>
    </row>
    <row r="2" spans="1:16" ht="15.5" x14ac:dyDescent="0.35">
      <c r="A2" s="97"/>
      <c r="B2" s="97"/>
      <c r="C2" s="97"/>
      <c r="D2" s="97"/>
      <c r="E2" s="97"/>
      <c r="F2" s="97"/>
      <c r="G2" s="97"/>
      <c r="H2" s="97"/>
      <c r="I2" s="97"/>
      <c r="J2" s="97"/>
      <c r="K2" s="97"/>
      <c r="L2" s="97"/>
      <c r="M2" s="97"/>
      <c r="N2" s="97"/>
      <c r="O2" s="97"/>
      <c r="P2" s="97"/>
    </row>
    <row r="3" spans="1:16" ht="15" x14ac:dyDescent="0.3">
      <c r="A3" s="331" t="s">
        <v>600</v>
      </c>
      <c r="B3" s="331"/>
      <c r="C3" s="331"/>
      <c r="D3" s="331"/>
      <c r="E3" s="331"/>
      <c r="F3" s="331"/>
      <c r="G3" s="331"/>
      <c r="H3" s="331"/>
      <c r="I3" s="331"/>
      <c r="J3" s="331"/>
      <c r="K3" s="331"/>
      <c r="L3" s="331"/>
      <c r="M3" s="331"/>
      <c r="N3" s="331"/>
      <c r="O3" s="331"/>
      <c r="P3" s="331"/>
    </row>
    <row r="4" spans="1:16" ht="15" x14ac:dyDescent="0.3">
      <c r="A4" s="331" t="s">
        <v>331</v>
      </c>
      <c r="B4" s="331"/>
      <c r="C4" s="331"/>
      <c r="D4" s="331"/>
      <c r="E4" s="331"/>
      <c r="F4" s="331"/>
      <c r="G4" s="331"/>
      <c r="H4" s="331"/>
      <c r="I4" s="331"/>
      <c r="J4" s="331"/>
      <c r="K4" s="331"/>
      <c r="L4" s="331"/>
      <c r="M4" s="331"/>
      <c r="N4" s="331"/>
      <c r="O4" s="331"/>
      <c r="P4" s="331"/>
    </row>
    <row r="5" spans="1:16" ht="15" x14ac:dyDescent="0.3">
      <c r="A5" s="331" t="s">
        <v>601</v>
      </c>
      <c r="B5" s="331"/>
      <c r="C5" s="331"/>
      <c r="D5" s="331"/>
      <c r="E5" s="331"/>
      <c r="F5" s="331"/>
      <c r="G5" s="331"/>
      <c r="H5" s="331"/>
      <c r="I5" s="331"/>
      <c r="J5" s="331"/>
      <c r="K5" s="331"/>
      <c r="L5" s="331"/>
      <c r="M5" s="331"/>
      <c r="N5" s="331"/>
      <c r="O5" s="331"/>
      <c r="P5" s="331"/>
    </row>
    <row r="6" spans="1:16" ht="15" x14ac:dyDescent="0.3">
      <c r="A6" s="331" t="s">
        <v>578</v>
      </c>
      <c r="B6" s="331"/>
      <c r="C6" s="331"/>
      <c r="D6" s="331"/>
      <c r="E6" s="331"/>
      <c r="F6" s="331"/>
      <c r="G6" s="331"/>
      <c r="H6" s="331"/>
      <c r="I6" s="331"/>
      <c r="J6" s="331"/>
      <c r="K6" s="331"/>
      <c r="L6" s="331"/>
      <c r="M6" s="331"/>
      <c r="N6" s="331"/>
      <c r="O6" s="331"/>
      <c r="P6" s="331"/>
    </row>
    <row r="7" spans="1:16" ht="15.5" x14ac:dyDescent="0.35">
      <c r="A7" s="83"/>
      <c r="B7" s="97"/>
      <c r="C7" s="97"/>
      <c r="D7" s="97"/>
      <c r="E7" s="97"/>
      <c r="F7" s="97"/>
      <c r="G7" s="97"/>
      <c r="H7" s="97"/>
      <c r="I7" s="97"/>
      <c r="J7" s="97"/>
      <c r="K7" s="97"/>
      <c r="L7" s="97"/>
      <c r="M7" s="97"/>
      <c r="N7" s="97"/>
      <c r="O7" s="97"/>
      <c r="P7" s="97"/>
    </row>
    <row r="8" spans="1:16" s="139" customFormat="1" ht="29.15" customHeight="1" x14ac:dyDescent="0.35">
      <c r="A8" s="326" t="s">
        <v>333</v>
      </c>
      <c r="B8" s="332" t="s">
        <v>92</v>
      </c>
      <c r="C8" s="328" t="s">
        <v>602</v>
      </c>
      <c r="D8" s="329"/>
      <c r="E8" s="264"/>
      <c r="F8" s="328" t="s">
        <v>603</v>
      </c>
      <c r="G8" s="329"/>
      <c r="H8" s="329"/>
      <c r="I8" s="329"/>
      <c r="J8" s="329"/>
      <c r="K8" s="329"/>
      <c r="L8" s="329"/>
      <c r="M8" s="329"/>
      <c r="N8" s="329"/>
      <c r="O8" s="329"/>
      <c r="P8" s="329"/>
    </row>
    <row r="9" spans="1:16" ht="45" x14ac:dyDescent="0.3">
      <c r="A9" s="327"/>
      <c r="B9" s="333"/>
      <c r="C9" s="80" t="s">
        <v>604</v>
      </c>
      <c r="D9" s="80" t="s">
        <v>605</v>
      </c>
      <c r="E9" s="273"/>
      <c r="F9" s="80" t="s">
        <v>394</v>
      </c>
      <c r="G9" s="80" t="s">
        <v>352</v>
      </c>
      <c r="H9" s="80" t="s">
        <v>395</v>
      </c>
      <c r="I9" s="80" t="s">
        <v>50</v>
      </c>
      <c r="J9" s="80" t="s">
        <v>606</v>
      </c>
      <c r="K9" s="80" t="s">
        <v>607</v>
      </c>
      <c r="L9" s="80" t="s">
        <v>608</v>
      </c>
      <c r="M9" s="80" t="s">
        <v>609</v>
      </c>
      <c r="N9" s="80" t="s">
        <v>610</v>
      </c>
      <c r="O9" s="80" t="s">
        <v>611</v>
      </c>
      <c r="P9" s="80" t="s">
        <v>612</v>
      </c>
    </row>
    <row r="10" spans="1:16" ht="15.5" x14ac:dyDescent="0.35">
      <c r="B10" s="274"/>
      <c r="C10" s="274"/>
      <c r="D10" s="274"/>
      <c r="E10" s="138"/>
      <c r="F10" s="274"/>
      <c r="G10" s="274"/>
      <c r="H10" s="274"/>
      <c r="I10" s="274"/>
      <c r="J10" s="274"/>
      <c r="K10" s="274"/>
      <c r="L10" s="274"/>
      <c r="M10" s="274"/>
      <c r="N10" s="274"/>
      <c r="O10" s="274"/>
      <c r="P10" s="274"/>
    </row>
    <row r="11" spans="1:16" ht="15.5" x14ac:dyDescent="0.35">
      <c r="A11" s="126" t="s">
        <v>92</v>
      </c>
      <c r="B11" s="184">
        <f>+B13+B17+B20+B24+B27+B31+B35+B39+B42+B46+B50+B54+B57</f>
        <v>199</v>
      </c>
      <c r="C11" s="184">
        <f>+C13+C17+C20+C24+C27+C31+C35+C39+C42+C46+C50+C54+C57</f>
        <v>40</v>
      </c>
      <c r="D11" s="184">
        <f>+D13+D17+D20+D24+D27+D31+D35+D39+D42+D46+D50+D54+D57</f>
        <v>1</v>
      </c>
      <c r="E11" s="138"/>
      <c r="F11" s="184">
        <f t="shared" ref="F11:P11" si="0">+F13+F17+F20+F24+F27+F31+F35+F39+F42+F46+F50+F54+F57</f>
        <v>3</v>
      </c>
      <c r="G11" s="184">
        <f t="shared" si="0"/>
        <v>12</v>
      </c>
      <c r="H11" s="184">
        <f t="shared" si="0"/>
        <v>2</v>
      </c>
      <c r="I11" s="184">
        <f t="shared" si="0"/>
        <v>2</v>
      </c>
      <c r="J11" s="184">
        <f t="shared" si="0"/>
        <v>120</v>
      </c>
      <c r="K11" s="184">
        <f t="shared" si="0"/>
        <v>10</v>
      </c>
      <c r="L11" s="184">
        <f t="shared" si="0"/>
        <v>2</v>
      </c>
      <c r="M11" s="184">
        <f t="shared" si="0"/>
        <v>1</v>
      </c>
      <c r="N11" s="184">
        <f t="shared" si="0"/>
        <v>1</v>
      </c>
      <c r="O11" s="184">
        <f t="shared" si="0"/>
        <v>2</v>
      </c>
      <c r="P11" s="184">
        <f t="shared" si="0"/>
        <v>3</v>
      </c>
    </row>
    <row r="12" spans="1:16" ht="17.5" x14ac:dyDescent="0.35">
      <c r="A12" s="131"/>
      <c r="B12" s="87"/>
      <c r="C12" s="87"/>
      <c r="D12" s="87"/>
      <c r="E12" s="138"/>
      <c r="F12" s="87"/>
      <c r="G12" s="87"/>
      <c r="H12" s="87"/>
      <c r="I12" s="87"/>
      <c r="J12" s="87"/>
      <c r="K12" s="87"/>
      <c r="L12" s="87"/>
      <c r="M12" s="87"/>
      <c r="N12" s="87"/>
      <c r="O12" s="87"/>
      <c r="P12" s="87"/>
    </row>
    <row r="13" spans="1:16" ht="15" x14ac:dyDescent="0.3">
      <c r="A13" s="19" t="s">
        <v>365</v>
      </c>
      <c r="B13" s="136">
        <f>SUM(B14:B15)</f>
        <v>61</v>
      </c>
      <c r="C13" s="136">
        <v>1</v>
      </c>
      <c r="D13" s="136">
        <v>0</v>
      </c>
      <c r="E13" s="137"/>
      <c r="F13" s="136">
        <v>1</v>
      </c>
      <c r="G13" s="136">
        <v>1</v>
      </c>
      <c r="H13" s="136">
        <v>0</v>
      </c>
      <c r="I13" s="136">
        <v>2</v>
      </c>
      <c r="J13" s="136">
        <v>50</v>
      </c>
      <c r="K13" s="136">
        <v>3</v>
      </c>
      <c r="L13" s="136">
        <v>0</v>
      </c>
      <c r="M13" s="136">
        <v>1</v>
      </c>
      <c r="N13" s="136">
        <v>0</v>
      </c>
      <c r="O13" s="136">
        <v>0</v>
      </c>
      <c r="P13" s="136">
        <v>2</v>
      </c>
    </row>
    <row r="14" spans="1:16" ht="15.5" x14ac:dyDescent="0.35">
      <c r="A14" s="13" t="s">
        <v>93</v>
      </c>
      <c r="B14" s="86">
        <f>SUM(C14:P14)</f>
        <v>59</v>
      </c>
      <c r="C14" s="86">
        <v>0</v>
      </c>
      <c r="D14" s="86">
        <v>0</v>
      </c>
      <c r="E14" s="138"/>
      <c r="F14" s="86">
        <v>1</v>
      </c>
      <c r="G14" s="86">
        <v>1</v>
      </c>
      <c r="H14" s="86">
        <v>0</v>
      </c>
      <c r="I14" s="86">
        <v>2</v>
      </c>
      <c r="J14" s="86">
        <v>49</v>
      </c>
      <c r="K14" s="86">
        <v>3</v>
      </c>
      <c r="L14" s="86">
        <v>0</v>
      </c>
      <c r="M14" s="86">
        <v>1</v>
      </c>
      <c r="N14" s="86">
        <v>0</v>
      </c>
      <c r="O14" s="86">
        <v>0</v>
      </c>
      <c r="P14" s="86">
        <v>2</v>
      </c>
    </row>
    <row r="15" spans="1:16" ht="15.5" x14ac:dyDescent="0.35">
      <c r="A15" s="13" t="s">
        <v>94</v>
      </c>
      <c r="B15" s="86">
        <f>SUM(C15:P15)</f>
        <v>2</v>
      </c>
      <c r="C15" s="86">
        <v>1</v>
      </c>
      <c r="D15" s="86">
        <v>0</v>
      </c>
      <c r="E15" s="138"/>
      <c r="F15" s="86">
        <v>0</v>
      </c>
      <c r="G15" s="86">
        <v>0</v>
      </c>
      <c r="H15" s="86">
        <v>0</v>
      </c>
      <c r="I15" s="86">
        <v>0</v>
      </c>
      <c r="J15" s="86">
        <v>1</v>
      </c>
      <c r="K15" s="86">
        <v>0</v>
      </c>
      <c r="L15" s="86">
        <v>0</v>
      </c>
      <c r="M15" s="86">
        <v>0</v>
      </c>
      <c r="N15" s="86">
        <v>0</v>
      </c>
      <c r="O15" s="86">
        <v>0</v>
      </c>
      <c r="P15" s="86">
        <v>0</v>
      </c>
    </row>
    <row r="16" spans="1:16" ht="15.5" x14ac:dyDescent="0.35">
      <c r="A16" s="13"/>
      <c r="B16" s="87"/>
      <c r="C16" s="87"/>
      <c r="D16" s="87"/>
      <c r="E16" s="135"/>
      <c r="F16" s="87"/>
      <c r="G16" s="87"/>
      <c r="H16" s="87"/>
      <c r="I16" s="87"/>
      <c r="J16" s="87"/>
      <c r="K16" s="87"/>
      <c r="L16" s="87"/>
      <c r="M16" s="87"/>
      <c r="N16" s="87"/>
      <c r="O16" s="87"/>
      <c r="P16" s="87"/>
    </row>
    <row r="17" spans="1:16" ht="15" x14ac:dyDescent="0.3">
      <c r="A17" s="19" t="s">
        <v>366</v>
      </c>
      <c r="B17" s="136">
        <f>SUM(B18:B19)</f>
        <v>7</v>
      </c>
      <c r="C17" s="136">
        <v>4</v>
      </c>
      <c r="D17" s="136">
        <v>0</v>
      </c>
      <c r="E17" s="137"/>
      <c r="F17" s="136">
        <v>0</v>
      </c>
      <c r="G17" s="136">
        <v>0</v>
      </c>
      <c r="H17" s="136">
        <v>0</v>
      </c>
      <c r="I17" s="136">
        <v>0</v>
      </c>
      <c r="J17" s="136">
        <v>2</v>
      </c>
      <c r="K17" s="136">
        <v>1</v>
      </c>
      <c r="L17" s="136">
        <v>0</v>
      </c>
      <c r="M17" s="136">
        <v>0</v>
      </c>
      <c r="N17" s="136">
        <v>0</v>
      </c>
      <c r="O17" s="136">
        <v>0</v>
      </c>
      <c r="P17" s="136">
        <v>0</v>
      </c>
    </row>
    <row r="18" spans="1:16" ht="15.5" x14ac:dyDescent="0.35">
      <c r="A18" s="13" t="s">
        <v>367</v>
      </c>
      <c r="B18" s="86">
        <f>SUM(C18:P18)</f>
        <v>7</v>
      </c>
      <c r="C18" s="86">
        <v>4</v>
      </c>
      <c r="D18" s="86">
        <v>0</v>
      </c>
      <c r="E18" s="138"/>
      <c r="F18" s="86">
        <v>0</v>
      </c>
      <c r="G18" s="86">
        <v>0</v>
      </c>
      <c r="H18" s="86">
        <v>0</v>
      </c>
      <c r="I18" s="86">
        <v>0</v>
      </c>
      <c r="J18" s="86">
        <v>2</v>
      </c>
      <c r="K18" s="86">
        <v>1</v>
      </c>
      <c r="L18" s="86">
        <v>0</v>
      </c>
      <c r="M18" s="86">
        <v>0</v>
      </c>
      <c r="N18" s="86">
        <v>0</v>
      </c>
      <c r="O18" s="86">
        <v>0</v>
      </c>
      <c r="P18" s="86">
        <v>0</v>
      </c>
    </row>
    <row r="19" spans="1:16" ht="15.5" x14ac:dyDescent="0.35">
      <c r="A19" s="13"/>
      <c r="B19" s="87"/>
      <c r="C19" s="87"/>
      <c r="D19" s="87"/>
      <c r="E19" s="135"/>
      <c r="F19" s="87"/>
      <c r="G19" s="87"/>
      <c r="H19" s="87"/>
      <c r="I19" s="87"/>
      <c r="J19" s="87"/>
      <c r="K19" s="87"/>
      <c r="L19" s="87"/>
      <c r="M19" s="87"/>
      <c r="N19" s="87"/>
      <c r="O19" s="87"/>
      <c r="P19" s="87"/>
    </row>
    <row r="20" spans="1:16" ht="15" x14ac:dyDescent="0.3">
      <c r="A20" s="19" t="s">
        <v>368</v>
      </c>
      <c r="B20" s="136">
        <f>SUM(B21:B22)</f>
        <v>11</v>
      </c>
      <c r="C20" s="136">
        <v>8</v>
      </c>
      <c r="D20" s="136">
        <v>0</v>
      </c>
      <c r="E20" s="137"/>
      <c r="F20" s="136">
        <v>0</v>
      </c>
      <c r="G20" s="136">
        <v>0</v>
      </c>
      <c r="H20" s="136">
        <v>0</v>
      </c>
      <c r="I20" s="136">
        <v>0</v>
      </c>
      <c r="J20" s="136">
        <v>2</v>
      </c>
      <c r="K20" s="136">
        <v>0</v>
      </c>
      <c r="L20" s="136">
        <v>0</v>
      </c>
      <c r="M20" s="136">
        <v>0</v>
      </c>
      <c r="N20" s="136">
        <v>0</v>
      </c>
      <c r="O20" s="136">
        <v>1</v>
      </c>
      <c r="P20" s="136">
        <v>0</v>
      </c>
    </row>
    <row r="21" spans="1:16" ht="15.5" x14ac:dyDescent="0.35">
      <c r="A21" s="13" t="s">
        <v>369</v>
      </c>
      <c r="B21" s="86">
        <f t="shared" ref="B21:B22" si="1">SUM(C21:P21)</f>
        <v>8</v>
      </c>
      <c r="C21" s="86">
        <v>8</v>
      </c>
      <c r="D21" s="86">
        <v>0</v>
      </c>
      <c r="E21" s="138"/>
      <c r="F21" s="86">
        <v>0</v>
      </c>
      <c r="G21" s="86">
        <v>0</v>
      </c>
      <c r="H21" s="86">
        <v>0</v>
      </c>
      <c r="I21" s="86">
        <v>0</v>
      </c>
      <c r="J21" s="86">
        <v>0</v>
      </c>
      <c r="K21" s="86">
        <v>0</v>
      </c>
      <c r="L21" s="86">
        <v>0</v>
      </c>
      <c r="M21" s="86">
        <v>0</v>
      </c>
      <c r="N21" s="86">
        <v>0</v>
      </c>
      <c r="O21" s="86">
        <v>0</v>
      </c>
      <c r="P21" s="86">
        <v>0</v>
      </c>
    </row>
    <row r="22" spans="1:16" ht="15.5" x14ac:dyDescent="0.35">
      <c r="A22" s="13" t="s">
        <v>370</v>
      </c>
      <c r="B22" s="86">
        <f t="shared" si="1"/>
        <v>3</v>
      </c>
      <c r="C22" s="86">
        <v>0</v>
      </c>
      <c r="D22" s="86">
        <v>0</v>
      </c>
      <c r="E22" s="138"/>
      <c r="F22" s="86">
        <v>0</v>
      </c>
      <c r="G22" s="86">
        <v>0</v>
      </c>
      <c r="H22" s="86">
        <v>0</v>
      </c>
      <c r="I22" s="86">
        <v>0</v>
      </c>
      <c r="J22" s="86">
        <v>2</v>
      </c>
      <c r="K22" s="86">
        <v>0</v>
      </c>
      <c r="L22" s="86">
        <v>0</v>
      </c>
      <c r="M22" s="86">
        <v>0</v>
      </c>
      <c r="N22" s="86">
        <v>0</v>
      </c>
      <c r="O22" s="86">
        <v>1</v>
      </c>
      <c r="P22" s="86">
        <v>0</v>
      </c>
    </row>
    <row r="23" spans="1:16" ht="15.5" x14ac:dyDescent="0.35">
      <c r="A23" s="13"/>
      <c r="B23" s="87"/>
      <c r="C23" s="87"/>
      <c r="D23" s="87"/>
      <c r="E23" s="135"/>
      <c r="F23" s="87"/>
      <c r="G23" s="87"/>
      <c r="H23" s="87"/>
      <c r="I23" s="87"/>
      <c r="J23" s="87"/>
      <c r="K23" s="87"/>
      <c r="L23" s="87"/>
      <c r="M23" s="87"/>
      <c r="N23" s="87"/>
      <c r="O23" s="87"/>
      <c r="P23" s="87"/>
    </row>
    <row r="24" spans="1:16" ht="15" x14ac:dyDescent="0.3">
      <c r="A24" s="19" t="s">
        <v>371</v>
      </c>
      <c r="B24" s="136">
        <f>SUM(B25:B26)</f>
        <v>13</v>
      </c>
      <c r="C24" s="136">
        <v>0</v>
      </c>
      <c r="D24" s="136">
        <v>0</v>
      </c>
      <c r="E24" s="137"/>
      <c r="F24" s="136">
        <v>0</v>
      </c>
      <c r="G24" s="136">
        <v>0</v>
      </c>
      <c r="H24" s="136">
        <v>0</v>
      </c>
      <c r="I24" s="136">
        <v>0</v>
      </c>
      <c r="J24" s="136">
        <v>11</v>
      </c>
      <c r="K24" s="136">
        <v>2</v>
      </c>
      <c r="L24" s="136">
        <v>0</v>
      </c>
      <c r="M24" s="136">
        <v>0</v>
      </c>
      <c r="N24" s="136">
        <v>0</v>
      </c>
      <c r="O24" s="136">
        <v>0</v>
      </c>
      <c r="P24" s="136">
        <v>0</v>
      </c>
    </row>
    <row r="25" spans="1:16" ht="15.5" x14ac:dyDescent="0.35">
      <c r="A25" s="13" t="s">
        <v>372</v>
      </c>
      <c r="B25" s="86">
        <f>SUM(C25:P25)</f>
        <v>13</v>
      </c>
      <c r="C25" s="86">
        <v>0</v>
      </c>
      <c r="D25" s="86">
        <v>0</v>
      </c>
      <c r="E25" s="138"/>
      <c r="F25" s="86">
        <v>0</v>
      </c>
      <c r="G25" s="86">
        <v>0</v>
      </c>
      <c r="H25" s="86">
        <v>0</v>
      </c>
      <c r="I25" s="86">
        <v>0</v>
      </c>
      <c r="J25" s="86">
        <v>11</v>
      </c>
      <c r="K25" s="86">
        <v>2</v>
      </c>
      <c r="L25" s="86">
        <v>0</v>
      </c>
      <c r="M25" s="86">
        <v>0</v>
      </c>
      <c r="N25" s="86">
        <v>0</v>
      </c>
      <c r="O25" s="86">
        <v>0</v>
      </c>
      <c r="P25" s="86">
        <v>0</v>
      </c>
    </row>
    <row r="26" spans="1:16" ht="15.5" x14ac:dyDescent="0.35">
      <c r="A26" s="13"/>
      <c r="B26" s="87"/>
      <c r="C26" s="87"/>
      <c r="D26" s="87"/>
      <c r="E26" s="135"/>
      <c r="F26" s="87"/>
      <c r="G26" s="87"/>
      <c r="H26" s="87"/>
      <c r="I26" s="87"/>
      <c r="J26" s="87"/>
      <c r="K26" s="87"/>
      <c r="L26" s="87"/>
      <c r="M26" s="87"/>
      <c r="N26" s="87"/>
      <c r="O26" s="87"/>
      <c r="P26" s="87"/>
    </row>
    <row r="27" spans="1:16" ht="15" x14ac:dyDescent="0.3">
      <c r="A27" s="19" t="s">
        <v>373</v>
      </c>
      <c r="B27" s="136">
        <f>SUM(B28:B29)</f>
        <v>9</v>
      </c>
      <c r="C27" s="136">
        <v>8</v>
      </c>
      <c r="D27" s="136">
        <v>0</v>
      </c>
      <c r="E27" s="137"/>
      <c r="F27" s="136">
        <v>0</v>
      </c>
      <c r="G27" s="136">
        <v>0</v>
      </c>
      <c r="H27" s="136">
        <v>0</v>
      </c>
      <c r="I27" s="136">
        <v>0</v>
      </c>
      <c r="J27" s="136">
        <v>0</v>
      </c>
      <c r="K27" s="136">
        <v>1</v>
      </c>
      <c r="L27" s="136">
        <v>0</v>
      </c>
      <c r="M27" s="136">
        <v>0</v>
      </c>
      <c r="N27" s="136">
        <v>0</v>
      </c>
      <c r="O27" s="136">
        <v>0</v>
      </c>
      <c r="P27" s="136">
        <v>0</v>
      </c>
    </row>
    <row r="28" spans="1:16" ht="15.5" x14ac:dyDescent="0.35">
      <c r="A28" s="13" t="s">
        <v>99</v>
      </c>
      <c r="B28" s="86">
        <f t="shared" ref="B28:B29" si="2">SUM(C28:P28)</f>
        <v>9</v>
      </c>
      <c r="C28" s="86">
        <v>8</v>
      </c>
      <c r="D28" s="86">
        <v>0</v>
      </c>
      <c r="E28" s="138"/>
      <c r="F28" s="86">
        <v>0</v>
      </c>
      <c r="G28" s="86">
        <v>0</v>
      </c>
      <c r="H28" s="86">
        <v>0</v>
      </c>
      <c r="I28" s="86">
        <v>0</v>
      </c>
      <c r="J28" s="86">
        <v>0</v>
      </c>
      <c r="K28" s="86">
        <v>1</v>
      </c>
      <c r="L28" s="86">
        <v>0</v>
      </c>
      <c r="M28" s="86">
        <v>0</v>
      </c>
      <c r="N28" s="86">
        <v>0</v>
      </c>
      <c r="O28" s="86">
        <v>0</v>
      </c>
      <c r="P28" s="86">
        <v>0</v>
      </c>
    </row>
    <row r="29" spans="1:16" ht="15.5" x14ac:dyDescent="0.35">
      <c r="A29" s="13" t="s">
        <v>374</v>
      </c>
      <c r="B29" s="86">
        <f t="shared" si="2"/>
        <v>0</v>
      </c>
      <c r="C29" s="86">
        <v>0</v>
      </c>
      <c r="D29" s="86">
        <v>0</v>
      </c>
      <c r="E29" s="138"/>
      <c r="F29" s="86">
        <v>0</v>
      </c>
      <c r="G29" s="86">
        <v>0</v>
      </c>
      <c r="H29" s="86">
        <v>0</v>
      </c>
      <c r="I29" s="86">
        <v>0</v>
      </c>
      <c r="J29" s="86">
        <v>0</v>
      </c>
      <c r="K29" s="86">
        <v>0</v>
      </c>
      <c r="L29" s="86">
        <v>0</v>
      </c>
      <c r="M29" s="86">
        <v>0</v>
      </c>
      <c r="N29" s="86">
        <v>0</v>
      </c>
      <c r="O29" s="86">
        <v>0</v>
      </c>
      <c r="P29" s="86">
        <v>0</v>
      </c>
    </row>
    <row r="30" spans="1:16" ht="15.5" x14ac:dyDescent="0.35">
      <c r="A30" s="13"/>
      <c r="B30" s="87"/>
      <c r="C30" s="87"/>
      <c r="D30" s="87"/>
      <c r="E30" s="135"/>
      <c r="F30" s="87"/>
      <c r="G30" s="87"/>
      <c r="H30" s="87"/>
      <c r="I30" s="87"/>
      <c r="J30" s="87"/>
      <c r="K30" s="87"/>
      <c r="L30" s="87"/>
      <c r="M30" s="87"/>
      <c r="N30" s="87"/>
      <c r="O30" s="87"/>
      <c r="P30" s="87"/>
    </row>
    <row r="31" spans="1:16" ht="15" x14ac:dyDescent="0.3">
      <c r="A31" s="19" t="s">
        <v>375</v>
      </c>
      <c r="B31" s="136">
        <f>SUM(B32:B33)</f>
        <v>10</v>
      </c>
      <c r="C31" s="136">
        <v>2</v>
      </c>
      <c r="D31" s="136">
        <v>0</v>
      </c>
      <c r="E31" s="137"/>
      <c r="F31" s="136">
        <v>0</v>
      </c>
      <c r="G31" s="136">
        <v>0</v>
      </c>
      <c r="H31" s="136">
        <v>0</v>
      </c>
      <c r="I31" s="136">
        <v>0</v>
      </c>
      <c r="J31" s="136">
        <v>6</v>
      </c>
      <c r="K31" s="136">
        <v>1</v>
      </c>
      <c r="L31" s="136">
        <v>1</v>
      </c>
      <c r="M31" s="136">
        <v>0</v>
      </c>
      <c r="N31" s="136">
        <v>0</v>
      </c>
      <c r="O31" s="136">
        <v>0</v>
      </c>
      <c r="P31" s="136">
        <v>0</v>
      </c>
    </row>
    <row r="32" spans="1:16" ht="15.5" x14ac:dyDescent="0.35">
      <c r="A32" s="13" t="s">
        <v>101</v>
      </c>
      <c r="B32" s="86">
        <f t="shared" ref="B32:B33" si="3">SUM(C32:P32)</f>
        <v>8</v>
      </c>
      <c r="C32" s="86">
        <v>0</v>
      </c>
      <c r="D32" s="86">
        <v>0</v>
      </c>
      <c r="E32" s="138"/>
      <c r="F32" s="86">
        <v>0</v>
      </c>
      <c r="G32" s="86">
        <v>0</v>
      </c>
      <c r="H32" s="86">
        <v>0</v>
      </c>
      <c r="I32" s="86">
        <v>0</v>
      </c>
      <c r="J32" s="86">
        <v>6</v>
      </c>
      <c r="K32" s="86">
        <v>1</v>
      </c>
      <c r="L32" s="86">
        <v>1</v>
      </c>
      <c r="M32" s="86">
        <v>0</v>
      </c>
      <c r="N32" s="86">
        <v>0</v>
      </c>
      <c r="O32" s="86">
        <v>0</v>
      </c>
      <c r="P32" s="86">
        <v>0</v>
      </c>
    </row>
    <row r="33" spans="1:16" ht="15.5" x14ac:dyDescent="0.35">
      <c r="A33" s="13" t="s">
        <v>102</v>
      </c>
      <c r="B33" s="86">
        <f t="shared" si="3"/>
        <v>2</v>
      </c>
      <c r="C33" s="86">
        <v>2</v>
      </c>
      <c r="D33" s="86">
        <v>0</v>
      </c>
      <c r="E33" s="138"/>
      <c r="F33" s="86">
        <v>0</v>
      </c>
      <c r="G33" s="86">
        <v>0</v>
      </c>
      <c r="H33" s="86">
        <v>0</v>
      </c>
      <c r="I33" s="86">
        <v>0</v>
      </c>
      <c r="J33" s="86">
        <v>0</v>
      </c>
      <c r="K33" s="86">
        <v>0</v>
      </c>
      <c r="L33" s="86">
        <v>0</v>
      </c>
      <c r="M33" s="86">
        <v>0</v>
      </c>
      <c r="N33" s="86">
        <v>0</v>
      </c>
      <c r="O33" s="86">
        <v>0</v>
      </c>
      <c r="P33" s="86">
        <v>0</v>
      </c>
    </row>
    <row r="34" spans="1:16" ht="15.5" x14ac:dyDescent="0.35">
      <c r="A34" s="13"/>
      <c r="B34" s="87"/>
      <c r="C34" s="87"/>
      <c r="D34" s="87"/>
      <c r="E34" s="135"/>
      <c r="F34" s="87"/>
      <c r="G34" s="87"/>
      <c r="H34" s="87"/>
      <c r="I34" s="87"/>
      <c r="J34" s="87"/>
      <c r="K34" s="87"/>
      <c r="L34" s="87"/>
      <c r="M34" s="87"/>
      <c r="N34" s="87"/>
      <c r="O34" s="87"/>
      <c r="P34" s="87"/>
    </row>
    <row r="35" spans="1:16" ht="15" x14ac:dyDescent="0.3">
      <c r="A35" s="19" t="s">
        <v>376</v>
      </c>
      <c r="B35" s="136">
        <f>SUM(B36:B37)</f>
        <v>14</v>
      </c>
      <c r="C35" s="136">
        <v>0</v>
      </c>
      <c r="D35" s="136">
        <v>0</v>
      </c>
      <c r="E35" s="137"/>
      <c r="F35" s="136">
        <v>0</v>
      </c>
      <c r="G35" s="136">
        <v>5</v>
      </c>
      <c r="H35" s="136">
        <v>0</v>
      </c>
      <c r="I35" s="136">
        <v>0</v>
      </c>
      <c r="J35" s="136">
        <v>8</v>
      </c>
      <c r="K35" s="136">
        <v>1</v>
      </c>
      <c r="L35" s="136">
        <v>0</v>
      </c>
      <c r="M35" s="136">
        <v>0</v>
      </c>
      <c r="N35" s="136">
        <v>0</v>
      </c>
      <c r="O35" s="136">
        <v>0</v>
      </c>
      <c r="P35" s="136">
        <v>0</v>
      </c>
    </row>
    <row r="36" spans="1:16" ht="15.5" x14ac:dyDescent="0.35">
      <c r="A36" s="13" t="s">
        <v>377</v>
      </c>
      <c r="B36" s="86">
        <f t="shared" ref="B36:B37" si="4">SUM(C36:P36)</f>
        <v>6</v>
      </c>
      <c r="C36" s="86">
        <v>0</v>
      </c>
      <c r="D36" s="86">
        <v>0</v>
      </c>
      <c r="E36" s="138"/>
      <c r="F36" s="86">
        <v>0</v>
      </c>
      <c r="G36" s="86">
        <v>0</v>
      </c>
      <c r="H36" s="86">
        <v>0</v>
      </c>
      <c r="I36" s="86">
        <v>0</v>
      </c>
      <c r="J36" s="86">
        <v>5</v>
      </c>
      <c r="K36" s="86">
        <v>1</v>
      </c>
      <c r="L36" s="86">
        <v>0</v>
      </c>
      <c r="M36" s="86">
        <v>0</v>
      </c>
      <c r="N36" s="86">
        <v>0</v>
      </c>
      <c r="O36" s="86">
        <v>0</v>
      </c>
      <c r="P36" s="86">
        <v>0</v>
      </c>
    </row>
    <row r="37" spans="1:16" ht="15.5" x14ac:dyDescent="0.35">
      <c r="A37" s="13" t="s">
        <v>378</v>
      </c>
      <c r="B37" s="86">
        <f t="shared" si="4"/>
        <v>8</v>
      </c>
      <c r="C37" s="86">
        <v>0</v>
      </c>
      <c r="D37" s="86">
        <v>0</v>
      </c>
      <c r="E37" s="138"/>
      <c r="F37" s="86">
        <v>0</v>
      </c>
      <c r="G37" s="86">
        <v>5</v>
      </c>
      <c r="H37" s="86">
        <v>0</v>
      </c>
      <c r="I37" s="86">
        <v>0</v>
      </c>
      <c r="J37" s="86">
        <v>3</v>
      </c>
      <c r="K37" s="86">
        <v>0</v>
      </c>
      <c r="L37" s="86">
        <v>0</v>
      </c>
      <c r="M37" s="86">
        <v>0</v>
      </c>
      <c r="N37" s="86">
        <v>0</v>
      </c>
      <c r="O37" s="86">
        <v>0</v>
      </c>
      <c r="P37" s="86">
        <v>0</v>
      </c>
    </row>
    <row r="38" spans="1:16" ht="15.5" x14ac:dyDescent="0.35">
      <c r="A38" s="13"/>
      <c r="B38" s="87"/>
      <c r="C38" s="87"/>
      <c r="D38" s="87"/>
      <c r="E38" s="135"/>
      <c r="F38" s="87"/>
      <c r="G38" s="87"/>
      <c r="H38" s="87"/>
      <c r="I38" s="87"/>
      <c r="J38" s="87"/>
      <c r="K38" s="87"/>
      <c r="L38" s="87"/>
      <c r="M38" s="87"/>
      <c r="N38" s="87"/>
      <c r="O38" s="87"/>
      <c r="P38" s="87"/>
    </row>
    <row r="39" spans="1:16" ht="15" x14ac:dyDescent="0.3">
      <c r="A39" s="19" t="s">
        <v>379</v>
      </c>
      <c r="B39" s="136">
        <f>SUM(B40:B41)</f>
        <v>11</v>
      </c>
      <c r="C39" s="136">
        <v>10</v>
      </c>
      <c r="D39" s="136">
        <v>0</v>
      </c>
      <c r="E39" s="137"/>
      <c r="F39" s="136">
        <v>0</v>
      </c>
      <c r="G39" s="136">
        <v>0</v>
      </c>
      <c r="H39" s="136">
        <v>0</v>
      </c>
      <c r="I39" s="136">
        <v>0</v>
      </c>
      <c r="J39" s="136">
        <v>0</v>
      </c>
      <c r="K39" s="136">
        <v>0</v>
      </c>
      <c r="L39" s="136">
        <v>1</v>
      </c>
      <c r="M39" s="136">
        <v>0</v>
      </c>
      <c r="N39" s="136">
        <v>0</v>
      </c>
      <c r="O39" s="136">
        <v>0</v>
      </c>
      <c r="P39" s="136">
        <v>0</v>
      </c>
    </row>
    <row r="40" spans="1:16" ht="15.5" x14ac:dyDescent="0.35">
      <c r="A40" s="13" t="s">
        <v>105</v>
      </c>
      <c r="B40" s="86">
        <f>SUM(C40:P40)</f>
        <v>11</v>
      </c>
      <c r="C40" s="86">
        <v>10</v>
      </c>
      <c r="D40" s="86">
        <v>0</v>
      </c>
      <c r="E40" s="138"/>
      <c r="F40" s="86">
        <v>0</v>
      </c>
      <c r="G40" s="86">
        <v>0</v>
      </c>
      <c r="H40" s="86">
        <v>0</v>
      </c>
      <c r="I40" s="86">
        <v>0</v>
      </c>
      <c r="J40" s="86">
        <v>0</v>
      </c>
      <c r="K40" s="86">
        <v>0</v>
      </c>
      <c r="L40" s="86">
        <v>1</v>
      </c>
      <c r="M40" s="86">
        <v>0</v>
      </c>
      <c r="N40" s="86">
        <v>0</v>
      </c>
      <c r="O40" s="86">
        <v>0</v>
      </c>
      <c r="P40" s="86">
        <v>0</v>
      </c>
    </row>
    <row r="41" spans="1:16" ht="15.5" x14ac:dyDescent="0.35">
      <c r="A41" s="13"/>
      <c r="B41" s="87"/>
      <c r="C41" s="87"/>
      <c r="D41" s="87"/>
      <c r="E41" s="135"/>
      <c r="F41" s="87"/>
      <c r="G41" s="87"/>
      <c r="H41" s="87"/>
      <c r="I41" s="87"/>
      <c r="J41" s="87"/>
      <c r="K41" s="87"/>
      <c r="L41" s="87"/>
      <c r="M41" s="87"/>
      <c r="N41" s="87"/>
      <c r="O41" s="87"/>
      <c r="P41" s="87"/>
    </row>
    <row r="42" spans="1:16" ht="15" x14ac:dyDescent="0.3">
      <c r="A42" s="19" t="s">
        <v>380</v>
      </c>
      <c r="B42" s="136">
        <f>SUM(B43:B44)</f>
        <v>23</v>
      </c>
      <c r="C42" s="136">
        <v>0</v>
      </c>
      <c r="D42" s="136">
        <v>0</v>
      </c>
      <c r="E42" s="137"/>
      <c r="F42" s="136">
        <v>0</v>
      </c>
      <c r="G42" s="136">
        <v>6</v>
      </c>
      <c r="H42" s="136">
        <v>0</v>
      </c>
      <c r="I42" s="136">
        <v>0</v>
      </c>
      <c r="J42" s="136">
        <v>17</v>
      </c>
      <c r="K42" s="136">
        <v>0</v>
      </c>
      <c r="L42" s="136">
        <v>0</v>
      </c>
      <c r="M42" s="136">
        <v>0</v>
      </c>
      <c r="N42" s="136">
        <v>0</v>
      </c>
      <c r="O42" s="136">
        <v>0</v>
      </c>
      <c r="P42" s="136">
        <v>0</v>
      </c>
    </row>
    <row r="43" spans="1:16" ht="15.5" x14ac:dyDescent="0.35">
      <c r="A43" s="13" t="s">
        <v>106</v>
      </c>
      <c r="B43" s="86">
        <f t="shared" ref="B43:B44" si="5">SUM(C43:P43)</f>
        <v>13</v>
      </c>
      <c r="C43" s="86">
        <v>0</v>
      </c>
      <c r="D43" s="86">
        <v>0</v>
      </c>
      <c r="E43" s="138"/>
      <c r="F43" s="86">
        <v>0</v>
      </c>
      <c r="G43" s="86">
        <v>0</v>
      </c>
      <c r="H43" s="86">
        <v>0</v>
      </c>
      <c r="I43" s="86">
        <v>0</v>
      </c>
      <c r="J43" s="86">
        <v>13</v>
      </c>
      <c r="K43" s="86">
        <v>0</v>
      </c>
      <c r="L43" s="86">
        <v>0</v>
      </c>
      <c r="M43" s="86">
        <v>0</v>
      </c>
      <c r="N43" s="86">
        <v>0</v>
      </c>
      <c r="O43" s="86">
        <v>0</v>
      </c>
      <c r="P43" s="86">
        <v>0</v>
      </c>
    </row>
    <row r="44" spans="1:16" ht="15.5" x14ac:dyDescent="0.35">
      <c r="A44" s="13" t="s">
        <v>381</v>
      </c>
      <c r="B44" s="86">
        <f t="shared" si="5"/>
        <v>10</v>
      </c>
      <c r="C44" s="86">
        <v>0</v>
      </c>
      <c r="D44" s="86">
        <v>0</v>
      </c>
      <c r="E44" s="138"/>
      <c r="F44" s="86">
        <v>0</v>
      </c>
      <c r="G44" s="86">
        <v>6</v>
      </c>
      <c r="H44" s="86">
        <v>0</v>
      </c>
      <c r="I44" s="86">
        <v>0</v>
      </c>
      <c r="J44" s="86">
        <v>4</v>
      </c>
      <c r="K44" s="86">
        <v>0</v>
      </c>
      <c r="L44" s="86">
        <v>0</v>
      </c>
      <c r="M44" s="86">
        <v>0</v>
      </c>
      <c r="N44" s="86">
        <v>0</v>
      </c>
      <c r="O44" s="86">
        <v>0</v>
      </c>
      <c r="P44" s="86">
        <v>0</v>
      </c>
    </row>
    <row r="45" spans="1:16" ht="15.5" x14ac:dyDescent="0.35">
      <c r="A45" s="13"/>
      <c r="B45" s="87"/>
      <c r="C45" s="87"/>
      <c r="D45" s="87"/>
      <c r="E45" s="135"/>
      <c r="F45" s="87"/>
      <c r="G45" s="87"/>
      <c r="H45" s="87"/>
      <c r="I45" s="87"/>
      <c r="J45" s="87"/>
      <c r="K45" s="87"/>
      <c r="L45" s="87"/>
      <c r="M45" s="87"/>
      <c r="N45" s="87"/>
      <c r="O45" s="87"/>
      <c r="P45" s="87"/>
    </row>
    <row r="46" spans="1:16" ht="15" x14ac:dyDescent="0.3">
      <c r="A46" s="19" t="s">
        <v>382</v>
      </c>
      <c r="B46" s="136">
        <f>SUM(B47:B48)</f>
        <v>5</v>
      </c>
      <c r="C46" s="136">
        <v>3</v>
      </c>
      <c r="D46" s="136">
        <v>0</v>
      </c>
      <c r="E46" s="137"/>
      <c r="F46" s="136">
        <v>0</v>
      </c>
      <c r="G46" s="136">
        <v>0</v>
      </c>
      <c r="H46" s="136">
        <v>0</v>
      </c>
      <c r="I46" s="136">
        <v>0</v>
      </c>
      <c r="J46" s="136">
        <v>2</v>
      </c>
      <c r="K46" s="136">
        <v>0</v>
      </c>
      <c r="L46" s="136">
        <v>0</v>
      </c>
      <c r="M46" s="136">
        <v>0</v>
      </c>
      <c r="N46" s="136">
        <v>0</v>
      </c>
      <c r="O46" s="136">
        <v>0</v>
      </c>
      <c r="P46" s="136">
        <v>0</v>
      </c>
    </row>
    <row r="47" spans="1:16" ht="15.5" x14ac:dyDescent="0.35">
      <c r="A47" s="13" t="s">
        <v>383</v>
      </c>
      <c r="B47" s="86">
        <f t="shared" ref="B47:B48" si="6">SUM(C47:P47)</f>
        <v>3</v>
      </c>
      <c r="C47" s="86">
        <v>3</v>
      </c>
      <c r="D47" s="86">
        <v>0</v>
      </c>
      <c r="E47" s="138"/>
      <c r="F47" s="86">
        <v>0</v>
      </c>
      <c r="G47" s="86">
        <v>0</v>
      </c>
      <c r="H47" s="86">
        <v>0</v>
      </c>
      <c r="I47" s="86">
        <v>0</v>
      </c>
      <c r="J47" s="86">
        <v>0</v>
      </c>
      <c r="K47" s="86">
        <v>0</v>
      </c>
      <c r="L47" s="86">
        <v>0</v>
      </c>
      <c r="M47" s="86">
        <v>0</v>
      </c>
      <c r="N47" s="86">
        <v>0</v>
      </c>
      <c r="O47" s="86">
        <v>0</v>
      </c>
      <c r="P47" s="86">
        <v>0</v>
      </c>
    </row>
    <row r="48" spans="1:16" ht="15.5" x14ac:dyDescent="0.35">
      <c r="A48" s="13" t="s">
        <v>109</v>
      </c>
      <c r="B48" s="86">
        <f t="shared" si="6"/>
        <v>2</v>
      </c>
      <c r="C48" s="86">
        <v>0</v>
      </c>
      <c r="D48" s="86">
        <v>0</v>
      </c>
      <c r="E48" s="138"/>
      <c r="F48" s="86">
        <v>0</v>
      </c>
      <c r="G48" s="86">
        <v>0</v>
      </c>
      <c r="H48" s="86">
        <v>0</v>
      </c>
      <c r="I48" s="86">
        <v>0</v>
      </c>
      <c r="J48" s="86">
        <v>2</v>
      </c>
      <c r="K48" s="86">
        <v>0</v>
      </c>
      <c r="L48" s="86">
        <v>0</v>
      </c>
      <c r="M48" s="86">
        <v>0</v>
      </c>
      <c r="N48" s="86">
        <v>0</v>
      </c>
      <c r="O48" s="86">
        <v>0</v>
      </c>
      <c r="P48" s="86">
        <v>0</v>
      </c>
    </row>
    <row r="49" spans="1:16" ht="15.5" x14ac:dyDescent="0.35">
      <c r="A49" s="13"/>
      <c r="B49" s="87"/>
      <c r="C49" s="87"/>
      <c r="D49" s="87"/>
      <c r="E49" s="135"/>
      <c r="F49" s="87"/>
      <c r="G49" s="87"/>
      <c r="H49" s="87"/>
      <c r="I49" s="87"/>
      <c r="J49" s="87"/>
      <c r="K49" s="87"/>
      <c r="L49" s="87"/>
      <c r="M49" s="87"/>
      <c r="N49" s="87"/>
      <c r="O49" s="87"/>
      <c r="P49" s="87"/>
    </row>
    <row r="50" spans="1:16" ht="15" x14ac:dyDescent="0.3">
      <c r="A50" s="19" t="s">
        <v>384</v>
      </c>
      <c r="B50" s="136">
        <f>SUM(B51:B52)</f>
        <v>12</v>
      </c>
      <c r="C50" s="136">
        <v>4</v>
      </c>
      <c r="D50" s="136">
        <v>0</v>
      </c>
      <c r="E50" s="137"/>
      <c r="F50" s="136">
        <v>0</v>
      </c>
      <c r="G50" s="136">
        <v>0</v>
      </c>
      <c r="H50" s="136">
        <v>0</v>
      </c>
      <c r="I50" s="136">
        <v>0</v>
      </c>
      <c r="J50" s="136">
        <v>8</v>
      </c>
      <c r="K50" s="136">
        <v>0</v>
      </c>
      <c r="L50" s="136">
        <v>0</v>
      </c>
      <c r="M50" s="136">
        <v>0</v>
      </c>
      <c r="N50" s="136">
        <v>0</v>
      </c>
      <c r="O50" s="136">
        <v>0</v>
      </c>
      <c r="P50" s="136">
        <v>0</v>
      </c>
    </row>
    <row r="51" spans="1:16" ht="15.5" x14ac:dyDescent="0.35">
      <c r="A51" s="13" t="s">
        <v>110</v>
      </c>
      <c r="B51" s="86">
        <f t="shared" ref="B51:B52" si="7">SUM(C51:P51)</f>
        <v>1</v>
      </c>
      <c r="C51" s="86">
        <v>1</v>
      </c>
      <c r="D51" s="86">
        <v>0</v>
      </c>
      <c r="E51" s="138"/>
      <c r="F51" s="86">
        <v>0</v>
      </c>
      <c r="G51" s="86">
        <v>0</v>
      </c>
      <c r="H51" s="86">
        <v>0</v>
      </c>
      <c r="I51" s="86">
        <v>0</v>
      </c>
      <c r="J51" s="86">
        <v>0</v>
      </c>
      <c r="K51" s="86">
        <v>0</v>
      </c>
      <c r="L51" s="86">
        <v>0</v>
      </c>
      <c r="M51" s="86">
        <v>0</v>
      </c>
      <c r="N51" s="86">
        <v>0</v>
      </c>
      <c r="O51" s="86">
        <v>0</v>
      </c>
      <c r="P51" s="86">
        <v>0</v>
      </c>
    </row>
    <row r="52" spans="1:16" ht="15.5" x14ac:dyDescent="0.35">
      <c r="A52" s="13" t="s">
        <v>111</v>
      </c>
      <c r="B52" s="86">
        <f t="shared" si="7"/>
        <v>11</v>
      </c>
      <c r="C52" s="86">
        <v>3</v>
      </c>
      <c r="D52" s="86">
        <v>0</v>
      </c>
      <c r="E52" s="138"/>
      <c r="F52" s="86">
        <v>0</v>
      </c>
      <c r="G52" s="86">
        <v>0</v>
      </c>
      <c r="H52" s="86">
        <v>0</v>
      </c>
      <c r="I52" s="86">
        <v>0</v>
      </c>
      <c r="J52" s="86">
        <v>8</v>
      </c>
      <c r="K52" s="86">
        <v>0</v>
      </c>
      <c r="L52" s="86">
        <v>0</v>
      </c>
      <c r="M52" s="86">
        <v>0</v>
      </c>
      <c r="N52" s="86">
        <v>0</v>
      </c>
      <c r="O52" s="86">
        <v>0</v>
      </c>
      <c r="P52" s="86">
        <v>0</v>
      </c>
    </row>
    <row r="53" spans="1:16" ht="15.5" x14ac:dyDescent="0.35">
      <c r="A53" s="13"/>
      <c r="B53" s="87"/>
      <c r="C53" s="87"/>
      <c r="D53" s="87"/>
      <c r="E53" s="135"/>
      <c r="F53" s="87"/>
      <c r="G53" s="87"/>
      <c r="H53" s="87"/>
      <c r="I53" s="87"/>
      <c r="J53" s="87"/>
      <c r="K53" s="87"/>
      <c r="L53" s="87"/>
      <c r="M53" s="87"/>
      <c r="N53" s="87"/>
      <c r="O53" s="87"/>
      <c r="P53" s="87"/>
    </row>
    <row r="54" spans="1:16" ht="15" x14ac:dyDescent="0.3">
      <c r="A54" s="19" t="s">
        <v>385</v>
      </c>
      <c r="B54" s="136">
        <f>SUM(B55:B56)</f>
        <v>13</v>
      </c>
      <c r="C54" s="136">
        <v>0</v>
      </c>
      <c r="D54" s="136">
        <v>1</v>
      </c>
      <c r="E54" s="137"/>
      <c r="F54" s="136">
        <v>1</v>
      </c>
      <c r="G54" s="136">
        <v>0</v>
      </c>
      <c r="H54" s="136">
        <v>0</v>
      </c>
      <c r="I54" s="136">
        <v>0</v>
      </c>
      <c r="J54" s="136">
        <v>8</v>
      </c>
      <c r="K54" s="136">
        <v>1</v>
      </c>
      <c r="L54" s="136">
        <v>0</v>
      </c>
      <c r="M54" s="136">
        <v>0</v>
      </c>
      <c r="N54" s="136">
        <v>0</v>
      </c>
      <c r="O54" s="136">
        <v>1</v>
      </c>
      <c r="P54" s="136">
        <v>1</v>
      </c>
    </row>
    <row r="55" spans="1:16" ht="15.5" x14ac:dyDescent="0.35">
      <c r="A55" s="13" t="s">
        <v>386</v>
      </c>
      <c r="B55" s="86">
        <f>SUM(C55:P55)</f>
        <v>13</v>
      </c>
      <c r="C55" s="86">
        <v>0</v>
      </c>
      <c r="D55" s="86">
        <v>1</v>
      </c>
      <c r="E55" s="138"/>
      <c r="F55" s="86">
        <v>1</v>
      </c>
      <c r="G55" s="86">
        <v>0</v>
      </c>
      <c r="H55" s="86">
        <v>0</v>
      </c>
      <c r="I55" s="86">
        <v>0</v>
      </c>
      <c r="J55" s="86">
        <v>8</v>
      </c>
      <c r="K55" s="86">
        <v>1</v>
      </c>
      <c r="L55" s="86">
        <v>0</v>
      </c>
      <c r="M55" s="86">
        <v>0</v>
      </c>
      <c r="N55" s="86">
        <v>0</v>
      </c>
      <c r="O55" s="86">
        <v>1</v>
      </c>
      <c r="P55" s="86">
        <v>1</v>
      </c>
    </row>
    <row r="56" spans="1:16" ht="15.5" x14ac:dyDescent="0.35">
      <c r="A56" s="13"/>
      <c r="B56" s="87"/>
      <c r="C56" s="87"/>
      <c r="D56" s="87"/>
      <c r="E56" s="135"/>
      <c r="F56" s="87"/>
      <c r="G56" s="87"/>
      <c r="H56" s="87"/>
      <c r="I56" s="87"/>
      <c r="J56" s="87"/>
      <c r="K56" s="87"/>
      <c r="L56" s="87"/>
      <c r="M56" s="87"/>
      <c r="N56" s="87"/>
      <c r="O56" s="87"/>
      <c r="P56" s="87"/>
    </row>
    <row r="57" spans="1:16" ht="15" x14ac:dyDescent="0.3">
      <c r="A57" s="19" t="s">
        <v>387</v>
      </c>
      <c r="B57" s="136">
        <f>SUM(B58)</f>
        <v>10</v>
      </c>
      <c r="C57" s="136">
        <v>0</v>
      </c>
      <c r="D57" s="136">
        <v>0</v>
      </c>
      <c r="E57" s="137"/>
      <c r="F57" s="136">
        <v>1</v>
      </c>
      <c r="G57" s="136">
        <v>0</v>
      </c>
      <c r="H57" s="136">
        <v>2</v>
      </c>
      <c r="I57" s="136">
        <v>0</v>
      </c>
      <c r="J57" s="136">
        <v>6</v>
      </c>
      <c r="K57" s="136">
        <v>0</v>
      </c>
      <c r="L57" s="136">
        <v>0</v>
      </c>
      <c r="M57" s="136">
        <v>0</v>
      </c>
      <c r="N57" s="136">
        <v>1</v>
      </c>
      <c r="O57" s="136">
        <v>0</v>
      </c>
      <c r="P57" s="136">
        <v>0</v>
      </c>
    </row>
    <row r="58" spans="1:16" ht="15.5" x14ac:dyDescent="0.35">
      <c r="A58" s="14" t="s">
        <v>388</v>
      </c>
      <c r="B58" s="86">
        <f>SUM(C58:P58)</f>
        <v>10</v>
      </c>
      <c r="C58" s="86">
        <v>0</v>
      </c>
      <c r="D58" s="86">
        <v>0</v>
      </c>
      <c r="E58" s="138"/>
      <c r="F58" s="86">
        <v>1</v>
      </c>
      <c r="G58" s="86">
        <v>0</v>
      </c>
      <c r="H58" s="86">
        <v>2</v>
      </c>
      <c r="I58" s="86">
        <v>0</v>
      </c>
      <c r="J58" s="86">
        <v>6</v>
      </c>
      <c r="K58" s="86">
        <v>0</v>
      </c>
      <c r="L58" s="86">
        <v>0</v>
      </c>
      <c r="M58" s="86">
        <v>0</v>
      </c>
      <c r="N58" s="86">
        <v>1</v>
      </c>
      <c r="O58" s="86">
        <v>0</v>
      </c>
      <c r="P58" s="86">
        <v>0</v>
      </c>
    </row>
    <row r="59" spans="1:16" ht="15.5" x14ac:dyDescent="0.35">
      <c r="A59" s="270"/>
      <c r="B59" s="271"/>
      <c r="C59" s="271"/>
      <c r="D59" s="271"/>
      <c r="E59" s="272"/>
      <c r="F59" s="271"/>
      <c r="G59" s="271"/>
      <c r="H59" s="271"/>
      <c r="I59" s="271"/>
      <c r="J59" s="271"/>
      <c r="K59" s="271"/>
      <c r="L59" s="271"/>
      <c r="M59" s="271"/>
      <c r="N59" s="271"/>
      <c r="O59" s="271"/>
      <c r="P59" s="271"/>
    </row>
    <row r="60" spans="1:16" ht="15.5" x14ac:dyDescent="0.35">
      <c r="A60" s="48" t="s">
        <v>613</v>
      </c>
      <c r="B60" s="97"/>
      <c r="C60" s="97"/>
      <c r="D60" s="97"/>
      <c r="E60" s="97"/>
      <c r="F60" s="97"/>
      <c r="G60" s="97"/>
      <c r="H60" s="97"/>
      <c r="I60" s="97"/>
      <c r="J60" s="97"/>
      <c r="K60" s="97"/>
      <c r="L60" s="97"/>
      <c r="M60" s="97"/>
      <c r="N60" s="97"/>
      <c r="O60" s="97"/>
      <c r="P60" s="97"/>
    </row>
    <row r="61" spans="1:16" x14ac:dyDescent="0.3">
      <c r="A61" s="48" t="s">
        <v>115</v>
      </c>
    </row>
    <row r="65" s="127" customFormat="1" hidden="1" x14ac:dyDescent="0.3"/>
    <row r="66" s="127" customFormat="1" hidden="1" x14ac:dyDescent="0.3"/>
    <row r="67" s="127" customFormat="1" hidden="1" x14ac:dyDescent="0.3"/>
    <row r="68" s="127" customFormat="1" hidden="1" x14ac:dyDescent="0.3"/>
    <row r="69" s="127" customFormat="1" hidden="1" x14ac:dyDescent="0.3"/>
    <row r="70" s="127" customFormat="1" hidden="1" x14ac:dyDescent="0.3"/>
    <row r="71" s="127" customFormat="1" hidden="1" x14ac:dyDescent="0.3"/>
    <row r="72" s="127" customFormat="1" hidden="1" x14ac:dyDescent="0.3"/>
    <row r="73" s="127" customFormat="1" hidden="1" x14ac:dyDescent="0.3"/>
    <row r="74" s="127" customFormat="1" hidden="1" x14ac:dyDescent="0.3"/>
    <row r="75" s="127" customFormat="1" hidden="1" x14ac:dyDescent="0.3"/>
  </sheetData>
  <mergeCells count="8">
    <mergeCell ref="A3:P3"/>
    <mergeCell ref="A4:P4"/>
    <mergeCell ref="A5:P5"/>
    <mergeCell ref="A6:P6"/>
    <mergeCell ref="A8:A9"/>
    <mergeCell ref="B8:B9"/>
    <mergeCell ref="C8:D8"/>
    <mergeCell ref="F8:P8"/>
  </mergeCells>
  <pageMargins left="0.7" right="0.7" top="0.75" bottom="0.75" header="0.51180555555555496" footer="0.51180555555555496"/>
  <pageSetup firstPageNumber="0"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203"/>
  <sheetViews>
    <sheetView zoomScale="55" zoomScaleNormal="55" workbookViewId="0">
      <selection activeCell="A27" sqref="A27"/>
    </sheetView>
  </sheetViews>
  <sheetFormatPr baseColWidth="10" defaultColWidth="0" defaultRowHeight="14" zeroHeight="1" x14ac:dyDescent="0.3"/>
  <cols>
    <col min="1" max="1" width="72.7265625" style="127" customWidth="1"/>
    <col min="2" max="2" width="15.26953125" style="127" customWidth="1"/>
    <col min="3" max="22" width="15.7265625" style="127" customWidth="1"/>
    <col min="23" max="16384" width="9.26953125" style="127" hidden="1"/>
  </cols>
  <sheetData>
    <row r="1" spans="1:22" ht="15.5" x14ac:dyDescent="0.35">
      <c r="A1" s="142" t="s">
        <v>614</v>
      </c>
      <c r="B1" s="83"/>
      <c r="C1" s="133"/>
      <c r="D1" s="83"/>
      <c r="E1" s="83"/>
      <c r="F1" s="83"/>
      <c r="G1" s="83"/>
      <c r="H1" s="83"/>
      <c r="I1" s="83"/>
      <c r="J1" s="83"/>
      <c r="K1" s="83"/>
      <c r="L1" s="83"/>
      <c r="M1" s="83"/>
      <c r="N1" s="83"/>
      <c r="O1" s="83"/>
      <c r="P1" s="83"/>
      <c r="Q1" s="83"/>
      <c r="R1" s="83"/>
      <c r="S1" s="83"/>
      <c r="T1" s="83"/>
      <c r="U1" s="83"/>
      <c r="V1" s="83"/>
    </row>
    <row r="2" spans="1:22" ht="15.5" x14ac:dyDescent="0.35">
      <c r="A2" s="83"/>
      <c r="B2" s="83"/>
      <c r="C2" s="83"/>
      <c r="D2" s="83"/>
      <c r="E2" s="83"/>
      <c r="F2" s="83"/>
      <c r="G2" s="83"/>
      <c r="H2" s="83"/>
      <c r="I2" s="83"/>
      <c r="J2" s="83"/>
      <c r="K2" s="83"/>
      <c r="L2" s="83"/>
      <c r="M2" s="83"/>
      <c r="N2" s="83"/>
      <c r="O2" s="83"/>
      <c r="P2" s="83"/>
      <c r="Q2" s="83"/>
      <c r="R2" s="83"/>
      <c r="S2" s="83"/>
      <c r="T2" s="83"/>
      <c r="U2" s="83"/>
      <c r="V2" s="83"/>
    </row>
    <row r="3" spans="1:22" ht="15" x14ac:dyDescent="0.3">
      <c r="A3" s="133" t="s">
        <v>615</v>
      </c>
      <c r="B3" s="133"/>
      <c r="C3" s="133"/>
      <c r="D3" s="133"/>
      <c r="E3" s="133"/>
      <c r="F3" s="133"/>
      <c r="G3" s="133"/>
      <c r="H3" s="133"/>
      <c r="I3" s="133"/>
      <c r="J3" s="133"/>
      <c r="K3" s="133"/>
      <c r="L3" s="133"/>
      <c r="M3" s="133"/>
      <c r="N3" s="133"/>
      <c r="O3" s="133"/>
      <c r="P3" s="133"/>
      <c r="Q3" s="133"/>
      <c r="R3" s="133"/>
      <c r="S3" s="133"/>
      <c r="T3" s="133"/>
      <c r="U3" s="133"/>
      <c r="V3" s="133"/>
    </row>
    <row r="4" spans="1:22" ht="15" x14ac:dyDescent="0.3">
      <c r="A4" s="133" t="s">
        <v>616</v>
      </c>
      <c r="B4" s="133"/>
      <c r="C4" s="133"/>
      <c r="D4" s="133"/>
      <c r="E4" s="133"/>
      <c r="F4" s="133"/>
      <c r="G4" s="133"/>
      <c r="H4" s="133"/>
      <c r="I4" s="133"/>
      <c r="J4" s="133"/>
      <c r="K4" s="133"/>
      <c r="L4" s="133"/>
      <c r="M4" s="133"/>
      <c r="N4" s="133"/>
      <c r="O4" s="133"/>
      <c r="P4" s="133"/>
      <c r="Q4" s="133"/>
      <c r="R4" s="133"/>
      <c r="S4" s="133"/>
      <c r="T4" s="133"/>
      <c r="U4" s="133"/>
      <c r="V4" s="133"/>
    </row>
    <row r="5" spans="1:22" ht="15" x14ac:dyDescent="0.3">
      <c r="A5" s="133" t="s">
        <v>617</v>
      </c>
      <c r="B5" s="133"/>
      <c r="C5" s="133"/>
      <c r="D5" s="133"/>
      <c r="E5" s="133"/>
      <c r="F5" s="133"/>
      <c r="G5" s="133"/>
      <c r="H5" s="133"/>
      <c r="I5" s="133"/>
      <c r="J5" s="133"/>
      <c r="K5" s="133"/>
      <c r="L5" s="133"/>
      <c r="M5" s="133"/>
      <c r="N5" s="133"/>
      <c r="O5" s="133"/>
      <c r="P5" s="133"/>
      <c r="Q5" s="133"/>
      <c r="R5" s="133"/>
      <c r="S5" s="133"/>
      <c r="T5" s="133"/>
      <c r="U5" s="133"/>
      <c r="V5" s="133"/>
    </row>
    <row r="6" spans="1:22" ht="15" x14ac:dyDescent="0.3">
      <c r="A6" s="133" t="s">
        <v>38</v>
      </c>
      <c r="B6" s="133"/>
      <c r="C6" s="133"/>
      <c r="D6" s="133"/>
      <c r="E6" s="133"/>
      <c r="F6" s="133"/>
      <c r="G6" s="133"/>
      <c r="H6" s="133"/>
      <c r="I6" s="133"/>
      <c r="J6" s="133"/>
      <c r="K6" s="133"/>
      <c r="L6" s="133"/>
      <c r="M6" s="133"/>
      <c r="N6" s="133"/>
      <c r="O6" s="133"/>
      <c r="P6" s="133"/>
      <c r="Q6" s="133"/>
      <c r="R6" s="133"/>
      <c r="S6" s="133"/>
      <c r="T6" s="133"/>
      <c r="U6" s="133"/>
      <c r="V6" s="133"/>
    </row>
    <row r="7" spans="1:22" ht="18" x14ac:dyDescent="0.4">
      <c r="A7" s="143"/>
      <c r="B7" s="144"/>
      <c r="C7" s="143"/>
      <c r="D7" s="143"/>
      <c r="E7" s="143"/>
      <c r="F7" s="143"/>
      <c r="G7" s="143"/>
      <c r="H7" s="143"/>
      <c r="I7" s="143"/>
      <c r="J7" s="143"/>
      <c r="K7" s="143"/>
      <c r="L7" s="143"/>
      <c r="M7" s="143"/>
      <c r="N7" s="143"/>
      <c r="O7" s="143"/>
      <c r="P7" s="143"/>
      <c r="Q7" s="143"/>
      <c r="R7" s="143"/>
      <c r="S7" s="143"/>
      <c r="T7" s="143"/>
      <c r="U7" s="143"/>
      <c r="V7" s="143"/>
    </row>
    <row r="8" spans="1:22" s="129" customFormat="1" ht="18.75" customHeight="1" x14ac:dyDescent="0.35">
      <c r="A8" s="334" t="s">
        <v>618</v>
      </c>
      <c r="B8" s="335" t="s">
        <v>92</v>
      </c>
      <c r="C8" s="328" t="s">
        <v>81</v>
      </c>
      <c r="D8" s="329"/>
      <c r="E8" s="329"/>
      <c r="F8" s="329"/>
      <c r="G8" s="329"/>
      <c r="H8" s="329"/>
      <c r="I8" s="329"/>
      <c r="J8" s="329"/>
      <c r="K8" s="329"/>
      <c r="L8" s="329"/>
      <c r="M8" s="329"/>
      <c r="N8" s="329"/>
      <c r="O8" s="329"/>
      <c r="P8" s="329"/>
      <c r="Q8" s="329"/>
      <c r="R8" s="329"/>
      <c r="S8" s="329"/>
      <c r="T8" s="329"/>
      <c r="U8" s="329"/>
      <c r="V8" s="329"/>
    </row>
    <row r="9" spans="1:22" s="129" customFormat="1" ht="30" x14ac:dyDescent="0.35">
      <c r="A9" s="334"/>
      <c r="B9" s="336"/>
      <c r="C9" s="275" t="s">
        <v>120</v>
      </c>
      <c r="D9" s="275" t="s">
        <v>122</v>
      </c>
      <c r="E9" s="81" t="s">
        <v>123</v>
      </c>
      <c r="F9" s="81" t="s">
        <v>124</v>
      </c>
      <c r="G9" s="81" t="s">
        <v>125</v>
      </c>
      <c r="H9" s="81" t="s">
        <v>126</v>
      </c>
      <c r="I9" s="81" t="s">
        <v>127</v>
      </c>
      <c r="J9" s="81" t="s">
        <v>128</v>
      </c>
      <c r="K9" s="81" t="s">
        <v>129</v>
      </c>
      <c r="L9" s="81" t="s">
        <v>130</v>
      </c>
      <c r="M9" s="81" t="s">
        <v>131</v>
      </c>
      <c r="N9" s="81" t="s">
        <v>132</v>
      </c>
      <c r="O9" s="81" t="s">
        <v>133</v>
      </c>
      <c r="P9" s="81" t="s">
        <v>134</v>
      </c>
      <c r="Q9" s="81" t="s">
        <v>135</v>
      </c>
      <c r="R9" s="81" t="s">
        <v>136</v>
      </c>
      <c r="S9" s="81" t="s">
        <v>619</v>
      </c>
      <c r="T9" s="81" t="s">
        <v>138</v>
      </c>
      <c r="U9" s="81" t="s">
        <v>139</v>
      </c>
      <c r="V9" s="81" t="s">
        <v>140</v>
      </c>
    </row>
    <row r="10" spans="1:22" ht="15" x14ac:dyDescent="0.3">
      <c r="A10" s="276"/>
      <c r="B10" s="85"/>
      <c r="C10" s="85"/>
      <c r="D10" s="85"/>
      <c r="E10" s="85"/>
      <c r="F10" s="85"/>
      <c r="G10" s="85"/>
      <c r="H10" s="85"/>
      <c r="I10" s="85"/>
      <c r="J10" s="85"/>
      <c r="K10" s="85"/>
      <c r="L10" s="85"/>
      <c r="M10" s="85"/>
      <c r="N10" s="85"/>
      <c r="O10" s="85"/>
      <c r="P10" s="85"/>
      <c r="Q10" s="85"/>
      <c r="R10" s="85"/>
      <c r="S10" s="85"/>
      <c r="T10" s="85"/>
      <c r="U10" s="85"/>
      <c r="V10" s="85"/>
    </row>
    <row r="11" spans="1:22" ht="15" x14ac:dyDescent="0.3">
      <c r="A11" s="82" t="s">
        <v>92</v>
      </c>
      <c r="B11" s="87">
        <f>SUM(B13,B35,B70,B88,B118,B128,B168,B144,B194)</f>
        <v>8479</v>
      </c>
      <c r="C11" s="87">
        <f>+C13+C35+C70+C88+C118+C128+C144+C168+C194</f>
        <v>2407</v>
      </c>
      <c r="D11" s="87">
        <f t="shared" ref="D11:V11" si="0">+D13+D35+D70+D88+D118+D128+D144+D168+D194</f>
        <v>653</v>
      </c>
      <c r="E11" s="87">
        <f t="shared" si="0"/>
        <v>609</v>
      </c>
      <c r="F11" s="87">
        <f t="shared" si="0"/>
        <v>77</v>
      </c>
      <c r="G11" s="87">
        <f t="shared" si="0"/>
        <v>224</v>
      </c>
      <c r="H11" s="87">
        <f t="shared" si="0"/>
        <v>552</v>
      </c>
      <c r="I11" s="87">
        <f t="shared" si="0"/>
        <v>148</v>
      </c>
      <c r="J11" s="87">
        <f t="shared" si="0"/>
        <v>654</v>
      </c>
      <c r="K11" s="87">
        <f t="shared" si="0"/>
        <v>59</v>
      </c>
      <c r="L11" s="87">
        <f t="shared" si="0"/>
        <v>536</v>
      </c>
      <c r="M11" s="87">
        <f t="shared" si="0"/>
        <v>146</v>
      </c>
      <c r="N11" s="87">
        <f t="shared" si="0"/>
        <v>223</v>
      </c>
      <c r="O11" s="87">
        <f t="shared" si="0"/>
        <v>535</v>
      </c>
      <c r="P11" s="87">
        <f t="shared" si="0"/>
        <v>148</v>
      </c>
      <c r="Q11" s="87">
        <f t="shared" si="0"/>
        <v>259</v>
      </c>
      <c r="R11" s="87">
        <f t="shared" si="0"/>
        <v>67</v>
      </c>
      <c r="S11" s="87">
        <f t="shared" si="0"/>
        <v>5</v>
      </c>
      <c r="T11" s="87">
        <f t="shared" si="0"/>
        <v>165</v>
      </c>
      <c r="U11" s="87">
        <f t="shared" si="0"/>
        <v>619</v>
      </c>
      <c r="V11" s="87">
        <f t="shared" si="0"/>
        <v>393</v>
      </c>
    </row>
    <row r="12" spans="1:22" ht="15.5" x14ac:dyDescent="0.35">
      <c r="A12" s="13"/>
      <c r="B12" s="87"/>
      <c r="C12" s="87"/>
      <c r="D12" s="87"/>
      <c r="E12" s="87"/>
      <c r="F12" s="87"/>
      <c r="G12" s="87"/>
      <c r="H12" s="87"/>
      <c r="I12" s="87"/>
      <c r="J12" s="87"/>
      <c r="K12" s="87"/>
      <c r="L12" s="87"/>
      <c r="M12" s="87"/>
      <c r="N12" s="87"/>
      <c r="O12" s="87"/>
      <c r="P12" s="87"/>
      <c r="Q12" s="87"/>
      <c r="R12" s="87"/>
      <c r="S12" s="87"/>
      <c r="T12" s="87"/>
      <c r="U12" s="87"/>
      <c r="V12" s="87"/>
    </row>
    <row r="13" spans="1:22" ht="15" x14ac:dyDescent="0.3">
      <c r="A13" s="140" t="s">
        <v>620</v>
      </c>
      <c r="B13" s="87">
        <f>SUM(B14:B33)</f>
        <v>691</v>
      </c>
      <c r="C13" s="87">
        <v>274</v>
      </c>
      <c r="D13" s="87">
        <v>60</v>
      </c>
      <c r="E13" s="87">
        <v>29</v>
      </c>
      <c r="F13" s="87">
        <v>0</v>
      </c>
      <c r="G13" s="87">
        <v>11</v>
      </c>
      <c r="H13" s="87">
        <v>86</v>
      </c>
      <c r="I13" s="87">
        <v>2</v>
      </c>
      <c r="J13" s="87">
        <v>1</v>
      </c>
      <c r="K13" s="87">
        <v>1</v>
      </c>
      <c r="L13" s="87">
        <v>20</v>
      </c>
      <c r="M13" s="87">
        <v>4</v>
      </c>
      <c r="N13" s="87">
        <v>8</v>
      </c>
      <c r="O13" s="87">
        <v>118</v>
      </c>
      <c r="P13" s="87">
        <v>6</v>
      </c>
      <c r="Q13" s="87">
        <v>5</v>
      </c>
      <c r="R13" s="87">
        <v>1</v>
      </c>
      <c r="S13" s="87">
        <v>0</v>
      </c>
      <c r="T13" s="87">
        <v>24</v>
      </c>
      <c r="U13" s="87">
        <v>35</v>
      </c>
      <c r="V13" s="87">
        <v>6</v>
      </c>
    </row>
    <row r="14" spans="1:22" ht="15.5" x14ac:dyDescent="0.35">
      <c r="A14" s="141" t="s">
        <v>621</v>
      </c>
      <c r="B14" s="86">
        <f>SUM(C14:V14)</f>
        <v>16</v>
      </c>
      <c r="C14" s="86">
        <v>0</v>
      </c>
      <c r="D14" s="86">
        <v>2</v>
      </c>
      <c r="E14" s="86">
        <v>0</v>
      </c>
      <c r="F14" s="86">
        <v>0</v>
      </c>
      <c r="G14" s="86">
        <v>0</v>
      </c>
      <c r="H14" s="86">
        <v>4</v>
      </c>
      <c r="I14" s="86">
        <v>0</v>
      </c>
      <c r="J14" s="86">
        <v>0</v>
      </c>
      <c r="K14" s="86">
        <v>0</v>
      </c>
      <c r="L14" s="86">
        <v>1</v>
      </c>
      <c r="M14" s="86">
        <v>0</v>
      </c>
      <c r="N14" s="86">
        <v>0</v>
      </c>
      <c r="O14" s="86">
        <v>2</v>
      </c>
      <c r="P14" s="86">
        <v>0</v>
      </c>
      <c r="Q14" s="86">
        <v>0</v>
      </c>
      <c r="R14" s="86">
        <v>0</v>
      </c>
      <c r="S14" s="86">
        <v>0</v>
      </c>
      <c r="T14" s="86">
        <v>6</v>
      </c>
      <c r="U14" s="86">
        <v>0</v>
      </c>
      <c r="V14" s="86">
        <v>1</v>
      </c>
    </row>
    <row r="15" spans="1:22" ht="15.5" x14ac:dyDescent="0.35">
      <c r="A15" s="141" t="s">
        <v>622</v>
      </c>
      <c r="B15" s="86">
        <f>SUM(C15:V15)</f>
        <v>3</v>
      </c>
      <c r="C15" s="86">
        <v>0</v>
      </c>
      <c r="D15" s="86">
        <v>0</v>
      </c>
      <c r="E15" s="86">
        <v>0</v>
      </c>
      <c r="F15" s="86">
        <v>0</v>
      </c>
      <c r="G15" s="86">
        <v>3</v>
      </c>
      <c r="H15" s="86">
        <v>0</v>
      </c>
      <c r="I15" s="86">
        <v>0</v>
      </c>
      <c r="J15" s="86">
        <v>0</v>
      </c>
      <c r="K15" s="86">
        <v>0</v>
      </c>
      <c r="L15" s="86">
        <v>0</v>
      </c>
      <c r="M15" s="86">
        <v>0</v>
      </c>
      <c r="N15" s="86">
        <v>0</v>
      </c>
      <c r="O15" s="86">
        <v>0</v>
      </c>
      <c r="P15" s="86">
        <v>0</v>
      </c>
      <c r="Q15" s="86">
        <v>0</v>
      </c>
      <c r="R15" s="86">
        <v>0</v>
      </c>
      <c r="S15" s="86">
        <v>0</v>
      </c>
      <c r="T15" s="86">
        <v>0</v>
      </c>
      <c r="U15" s="86">
        <v>0</v>
      </c>
      <c r="V15" s="86">
        <v>0</v>
      </c>
    </row>
    <row r="16" spans="1:22" ht="15.5" x14ac:dyDescent="0.35">
      <c r="A16" s="141" t="s">
        <v>623</v>
      </c>
      <c r="B16" s="86">
        <f>SUM(C16:V16)</f>
        <v>20</v>
      </c>
      <c r="C16" s="86">
        <v>18</v>
      </c>
      <c r="D16" s="86">
        <v>1</v>
      </c>
      <c r="E16" s="86">
        <v>0</v>
      </c>
      <c r="F16" s="86">
        <v>0</v>
      </c>
      <c r="G16" s="86">
        <v>0</v>
      </c>
      <c r="H16" s="86">
        <v>0</v>
      </c>
      <c r="I16" s="86">
        <v>0</v>
      </c>
      <c r="J16" s="86">
        <v>0</v>
      </c>
      <c r="K16" s="86">
        <v>0</v>
      </c>
      <c r="L16" s="86">
        <v>1</v>
      </c>
      <c r="M16" s="86">
        <v>0</v>
      </c>
      <c r="N16" s="86">
        <v>0</v>
      </c>
      <c r="O16" s="86">
        <v>0</v>
      </c>
      <c r="P16" s="86">
        <v>0</v>
      </c>
      <c r="Q16" s="86">
        <v>0</v>
      </c>
      <c r="R16" s="86">
        <v>0</v>
      </c>
      <c r="S16" s="86">
        <v>0</v>
      </c>
      <c r="T16" s="86">
        <v>0</v>
      </c>
      <c r="U16" s="86">
        <v>0</v>
      </c>
      <c r="V16" s="86">
        <v>0</v>
      </c>
    </row>
    <row r="17" spans="1:22" ht="15.5" x14ac:dyDescent="0.35">
      <c r="A17" s="141" t="s">
        <v>624</v>
      </c>
      <c r="B17" s="86">
        <f t="shared" ref="B17:B32" si="1">SUM(C17:V17)</f>
        <v>4</v>
      </c>
      <c r="C17" s="86">
        <v>3</v>
      </c>
      <c r="D17" s="86">
        <v>0</v>
      </c>
      <c r="E17" s="86">
        <v>0</v>
      </c>
      <c r="F17" s="86">
        <v>0</v>
      </c>
      <c r="G17" s="86">
        <v>0</v>
      </c>
      <c r="H17" s="86">
        <v>0</v>
      </c>
      <c r="I17" s="86">
        <v>0</v>
      </c>
      <c r="J17" s="86">
        <v>0</v>
      </c>
      <c r="K17" s="86">
        <v>0</v>
      </c>
      <c r="L17" s="86">
        <v>0</v>
      </c>
      <c r="M17" s="86">
        <v>0</v>
      </c>
      <c r="N17" s="86">
        <v>0</v>
      </c>
      <c r="O17" s="86">
        <v>0</v>
      </c>
      <c r="P17" s="86">
        <v>0</v>
      </c>
      <c r="Q17" s="86">
        <v>1</v>
      </c>
      <c r="R17" s="86">
        <v>0</v>
      </c>
      <c r="S17" s="86">
        <v>0</v>
      </c>
      <c r="T17" s="86">
        <v>0</v>
      </c>
      <c r="U17" s="86">
        <v>0</v>
      </c>
      <c r="V17" s="86">
        <v>0</v>
      </c>
    </row>
    <row r="18" spans="1:22" ht="15.5" x14ac:dyDescent="0.35">
      <c r="A18" s="141" t="s">
        <v>625</v>
      </c>
      <c r="B18" s="86">
        <f t="shared" si="1"/>
        <v>1</v>
      </c>
      <c r="C18" s="86">
        <v>1</v>
      </c>
      <c r="D18" s="86">
        <v>0</v>
      </c>
      <c r="E18" s="86">
        <v>0</v>
      </c>
      <c r="F18" s="86">
        <v>0</v>
      </c>
      <c r="G18" s="86">
        <v>0</v>
      </c>
      <c r="H18" s="86">
        <v>0</v>
      </c>
      <c r="I18" s="86">
        <v>0</v>
      </c>
      <c r="J18" s="86">
        <v>0</v>
      </c>
      <c r="K18" s="86">
        <v>0</v>
      </c>
      <c r="L18" s="86">
        <v>0</v>
      </c>
      <c r="M18" s="86">
        <v>0</v>
      </c>
      <c r="N18" s="86">
        <v>0</v>
      </c>
      <c r="O18" s="86">
        <v>0</v>
      </c>
      <c r="P18" s="86">
        <v>0</v>
      </c>
      <c r="Q18" s="86">
        <v>0</v>
      </c>
      <c r="R18" s="86">
        <v>0</v>
      </c>
      <c r="S18" s="86">
        <v>0</v>
      </c>
      <c r="T18" s="86">
        <v>0</v>
      </c>
      <c r="U18" s="86">
        <v>0</v>
      </c>
      <c r="V18" s="86">
        <v>0</v>
      </c>
    </row>
    <row r="19" spans="1:22" ht="15.5" x14ac:dyDescent="0.35">
      <c r="A19" s="141" t="s">
        <v>626</v>
      </c>
      <c r="B19" s="86">
        <f t="shared" si="1"/>
        <v>298</v>
      </c>
      <c r="C19" s="86">
        <v>178</v>
      </c>
      <c r="D19" s="86">
        <v>16</v>
      </c>
      <c r="E19" s="86">
        <v>12</v>
      </c>
      <c r="F19" s="86">
        <v>0</v>
      </c>
      <c r="G19" s="86">
        <v>2</v>
      </c>
      <c r="H19" s="86">
        <v>49</v>
      </c>
      <c r="I19" s="86">
        <v>0</v>
      </c>
      <c r="J19" s="86">
        <v>0</v>
      </c>
      <c r="K19" s="86">
        <v>0</v>
      </c>
      <c r="L19" s="86">
        <v>0</v>
      </c>
      <c r="M19" s="86">
        <v>0</v>
      </c>
      <c r="N19" s="86">
        <v>2</v>
      </c>
      <c r="O19" s="86">
        <v>23</v>
      </c>
      <c r="P19" s="86">
        <v>0</v>
      </c>
      <c r="Q19" s="86">
        <v>1</v>
      </c>
      <c r="R19" s="86">
        <v>1</v>
      </c>
      <c r="S19" s="86">
        <v>0</v>
      </c>
      <c r="T19" s="86">
        <v>5</v>
      </c>
      <c r="U19" s="86">
        <v>8</v>
      </c>
      <c r="V19" s="86">
        <v>1</v>
      </c>
    </row>
    <row r="20" spans="1:22" ht="15.5" x14ac:dyDescent="0.35">
      <c r="A20" s="141" t="s">
        <v>627</v>
      </c>
      <c r="B20" s="86">
        <f t="shared" si="1"/>
        <v>27</v>
      </c>
      <c r="C20" s="86">
        <v>10</v>
      </c>
      <c r="D20" s="86">
        <v>2</v>
      </c>
      <c r="E20" s="86">
        <v>0</v>
      </c>
      <c r="F20" s="86">
        <v>0</v>
      </c>
      <c r="G20" s="86">
        <v>0</v>
      </c>
      <c r="H20" s="86">
        <v>3</v>
      </c>
      <c r="I20" s="86">
        <v>0</v>
      </c>
      <c r="J20" s="86">
        <v>0</v>
      </c>
      <c r="K20" s="86">
        <v>0</v>
      </c>
      <c r="L20" s="86">
        <v>5</v>
      </c>
      <c r="M20" s="86">
        <v>0</v>
      </c>
      <c r="N20" s="86">
        <v>4</v>
      </c>
      <c r="O20" s="86">
        <v>0</v>
      </c>
      <c r="P20" s="86">
        <v>0</v>
      </c>
      <c r="Q20" s="86">
        <v>1</v>
      </c>
      <c r="R20" s="86">
        <v>0</v>
      </c>
      <c r="S20" s="86">
        <v>0</v>
      </c>
      <c r="T20" s="86">
        <v>0</v>
      </c>
      <c r="U20" s="86">
        <v>0</v>
      </c>
      <c r="V20" s="86">
        <v>2</v>
      </c>
    </row>
    <row r="21" spans="1:22" ht="15.5" x14ac:dyDescent="0.35">
      <c r="A21" s="141" t="s">
        <v>628</v>
      </c>
      <c r="B21" s="86">
        <f t="shared" si="1"/>
        <v>7</v>
      </c>
      <c r="C21" s="86">
        <v>0</v>
      </c>
      <c r="D21" s="86">
        <v>2</v>
      </c>
      <c r="E21" s="86">
        <v>0</v>
      </c>
      <c r="F21" s="86">
        <v>0</v>
      </c>
      <c r="G21" s="86">
        <v>3</v>
      </c>
      <c r="H21" s="86">
        <v>0</v>
      </c>
      <c r="I21" s="86">
        <v>0</v>
      </c>
      <c r="J21" s="86">
        <v>0</v>
      </c>
      <c r="K21" s="86">
        <v>0</v>
      </c>
      <c r="L21" s="86">
        <v>0</v>
      </c>
      <c r="M21" s="86">
        <v>0</v>
      </c>
      <c r="N21" s="86">
        <v>0</v>
      </c>
      <c r="O21" s="86">
        <v>0</v>
      </c>
      <c r="P21" s="86">
        <v>0</v>
      </c>
      <c r="Q21" s="86">
        <v>0</v>
      </c>
      <c r="R21" s="86">
        <v>0</v>
      </c>
      <c r="S21" s="86">
        <v>0</v>
      </c>
      <c r="T21" s="86">
        <v>1</v>
      </c>
      <c r="U21" s="86">
        <v>1</v>
      </c>
      <c r="V21" s="86">
        <v>0</v>
      </c>
    </row>
    <row r="22" spans="1:22" ht="15.5" x14ac:dyDescent="0.35">
      <c r="A22" s="141" t="s">
        <v>629</v>
      </c>
      <c r="B22" s="86">
        <f t="shared" si="1"/>
        <v>31</v>
      </c>
      <c r="C22" s="86">
        <v>0</v>
      </c>
      <c r="D22" s="86">
        <v>1</v>
      </c>
      <c r="E22" s="86">
        <v>9</v>
      </c>
      <c r="F22" s="86">
        <v>0</v>
      </c>
      <c r="G22" s="86">
        <v>0</v>
      </c>
      <c r="H22" s="86">
        <v>0</v>
      </c>
      <c r="I22" s="86">
        <v>1</v>
      </c>
      <c r="J22" s="86">
        <v>0</v>
      </c>
      <c r="K22" s="86">
        <v>0</v>
      </c>
      <c r="L22" s="86">
        <v>0</v>
      </c>
      <c r="M22" s="86">
        <v>1</v>
      </c>
      <c r="N22" s="86">
        <v>0</v>
      </c>
      <c r="O22" s="86">
        <v>9</v>
      </c>
      <c r="P22" s="86">
        <v>2</v>
      </c>
      <c r="Q22" s="86">
        <v>0</v>
      </c>
      <c r="R22" s="86">
        <v>0</v>
      </c>
      <c r="S22" s="86">
        <v>0</v>
      </c>
      <c r="T22" s="86">
        <v>1</v>
      </c>
      <c r="U22" s="86">
        <v>7</v>
      </c>
      <c r="V22" s="86">
        <v>0</v>
      </c>
    </row>
    <row r="23" spans="1:22" ht="15.5" x14ac:dyDescent="0.35">
      <c r="A23" s="141" t="s">
        <v>630</v>
      </c>
      <c r="B23" s="86">
        <f t="shared" si="1"/>
        <v>14</v>
      </c>
      <c r="C23" s="86">
        <v>10</v>
      </c>
      <c r="D23" s="86">
        <v>0</v>
      </c>
      <c r="E23" s="86">
        <v>0</v>
      </c>
      <c r="F23" s="86">
        <v>0</v>
      </c>
      <c r="G23" s="86">
        <v>0</v>
      </c>
      <c r="H23" s="86">
        <v>0</v>
      </c>
      <c r="I23" s="86">
        <v>0</v>
      </c>
      <c r="J23" s="86">
        <v>1</v>
      </c>
      <c r="K23" s="86">
        <v>0</v>
      </c>
      <c r="L23" s="86">
        <v>0</v>
      </c>
      <c r="M23" s="86">
        <v>0</v>
      </c>
      <c r="N23" s="86">
        <v>0</v>
      </c>
      <c r="O23" s="86">
        <v>1</v>
      </c>
      <c r="P23" s="86">
        <v>0</v>
      </c>
      <c r="Q23" s="86">
        <v>0</v>
      </c>
      <c r="R23" s="86">
        <v>0</v>
      </c>
      <c r="S23" s="86">
        <v>0</v>
      </c>
      <c r="T23" s="86">
        <v>0</v>
      </c>
      <c r="U23" s="86">
        <v>2</v>
      </c>
      <c r="V23" s="86">
        <v>0</v>
      </c>
    </row>
    <row r="24" spans="1:22" ht="15.5" x14ac:dyDescent="0.35">
      <c r="A24" s="141" t="s">
        <v>631</v>
      </c>
      <c r="B24" s="86">
        <f t="shared" si="1"/>
        <v>21</v>
      </c>
      <c r="C24" s="86">
        <v>0</v>
      </c>
      <c r="D24" s="86">
        <v>1</v>
      </c>
      <c r="E24" s="86">
        <v>0</v>
      </c>
      <c r="F24" s="86">
        <v>0</v>
      </c>
      <c r="G24" s="86">
        <v>3</v>
      </c>
      <c r="H24" s="86">
        <v>12</v>
      </c>
      <c r="I24" s="86">
        <v>1</v>
      </c>
      <c r="J24" s="86">
        <v>0</v>
      </c>
      <c r="K24" s="86">
        <v>0</v>
      </c>
      <c r="L24" s="86">
        <v>0</v>
      </c>
      <c r="M24" s="86">
        <v>2</v>
      </c>
      <c r="N24" s="86">
        <v>1</v>
      </c>
      <c r="O24" s="86">
        <v>0</v>
      </c>
      <c r="P24" s="86">
        <v>0</v>
      </c>
      <c r="Q24" s="86">
        <v>0</v>
      </c>
      <c r="R24" s="86">
        <v>0</v>
      </c>
      <c r="S24" s="86">
        <v>0</v>
      </c>
      <c r="T24" s="86">
        <v>1</v>
      </c>
      <c r="U24" s="86">
        <v>0</v>
      </c>
      <c r="V24" s="86">
        <v>0</v>
      </c>
    </row>
    <row r="25" spans="1:22" ht="15.5" x14ac:dyDescent="0.35">
      <c r="A25" s="141" t="s">
        <v>632</v>
      </c>
      <c r="B25" s="86">
        <f t="shared" si="1"/>
        <v>4</v>
      </c>
      <c r="C25" s="86">
        <v>1</v>
      </c>
      <c r="D25" s="86">
        <v>1</v>
      </c>
      <c r="E25" s="86">
        <v>0</v>
      </c>
      <c r="F25" s="86">
        <v>0</v>
      </c>
      <c r="G25" s="86">
        <v>0</v>
      </c>
      <c r="H25" s="86">
        <v>0</v>
      </c>
      <c r="I25" s="86">
        <v>0</v>
      </c>
      <c r="J25" s="86">
        <v>0</v>
      </c>
      <c r="K25" s="86">
        <v>0</v>
      </c>
      <c r="L25" s="86">
        <v>0</v>
      </c>
      <c r="M25" s="86">
        <v>0</v>
      </c>
      <c r="N25" s="86">
        <v>0</v>
      </c>
      <c r="O25" s="86">
        <v>0</v>
      </c>
      <c r="P25" s="86">
        <v>0</v>
      </c>
      <c r="Q25" s="86">
        <v>0</v>
      </c>
      <c r="R25" s="86">
        <v>0</v>
      </c>
      <c r="S25" s="86">
        <v>0</v>
      </c>
      <c r="T25" s="86">
        <v>0</v>
      </c>
      <c r="U25" s="86">
        <v>2</v>
      </c>
      <c r="V25" s="86">
        <v>0</v>
      </c>
    </row>
    <row r="26" spans="1:22" ht="15.5" x14ac:dyDescent="0.35">
      <c r="A26" s="141" t="s">
        <v>633</v>
      </c>
      <c r="B26" s="86">
        <f t="shared" si="1"/>
        <v>9</v>
      </c>
      <c r="C26" s="86">
        <v>6</v>
      </c>
      <c r="D26" s="86">
        <v>2</v>
      </c>
      <c r="E26" s="86">
        <v>0</v>
      </c>
      <c r="F26" s="86">
        <v>0</v>
      </c>
      <c r="G26" s="86">
        <v>0</v>
      </c>
      <c r="H26" s="86">
        <v>0</v>
      </c>
      <c r="I26" s="86">
        <v>0</v>
      </c>
      <c r="J26" s="86">
        <v>0</v>
      </c>
      <c r="K26" s="86">
        <v>0</v>
      </c>
      <c r="L26" s="86">
        <v>0</v>
      </c>
      <c r="M26" s="86">
        <v>0</v>
      </c>
      <c r="N26" s="86">
        <v>0</v>
      </c>
      <c r="O26" s="86">
        <v>1</v>
      </c>
      <c r="P26" s="86">
        <v>0</v>
      </c>
      <c r="Q26" s="86">
        <v>0</v>
      </c>
      <c r="R26" s="86">
        <v>0</v>
      </c>
      <c r="S26" s="86">
        <v>0</v>
      </c>
      <c r="T26" s="86">
        <v>0</v>
      </c>
      <c r="U26" s="86">
        <v>0</v>
      </c>
      <c r="V26" s="86">
        <v>0</v>
      </c>
    </row>
    <row r="27" spans="1:22" ht="15.5" x14ac:dyDescent="0.35">
      <c r="A27" s="141" t="s">
        <v>781</v>
      </c>
      <c r="B27" s="86">
        <f t="shared" si="1"/>
        <v>19</v>
      </c>
      <c r="C27" s="86">
        <v>0</v>
      </c>
      <c r="D27" s="86">
        <v>6</v>
      </c>
      <c r="E27" s="86">
        <v>1</v>
      </c>
      <c r="F27" s="86">
        <v>0</v>
      </c>
      <c r="G27" s="86">
        <v>0</v>
      </c>
      <c r="H27" s="86">
        <v>0</v>
      </c>
      <c r="I27" s="86">
        <v>0</v>
      </c>
      <c r="J27" s="86">
        <v>0</v>
      </c>
      <c r="K27" s="86">
        <v>0</v>
      </c>
      <c r="L27" s="86">
        <v>0</v>
      </c>
      <c r="M27" s="86">
        <v>1</v>
      </c>
      <c r="N27" s="86">
        <v>0</v>
      </c>
      <c r="O27" s="86">
        <v>3</v>
      </c>
      <c r="P27" s="86">
        <v>2</v>
      </c>
      <c r="Q27" s="86">
        <v>1</v>
      </c>
      <c r="R27" s="86">
        <v>0</v>
      </c>
      <c r="S27" s="86">
        <v>0</v>
      </c>
      <c r="T27" s="86">
        <v>0</v>
      </c>
      <c r="U27" s="86">
        <v>5</v>
      </c>
      <c r="V27" s="86">
        <v>0</v>
      </c>
    </row>
    <row r="28" spans="1:22" ht="15.5" x14ac:dyDescent="0.35">
      <c r="A28" s="141" t="s">
        <v>634</v>
      </c>
      <c r="B28" s="86">
        <f t="shared" si="1"/>
        <v>86</v>
      </c>
      <c r="C28" s="86">
        <v>2</v>
      </c>
      <c r="D28" s="86">
        <v>7</v>
      </c>
      <c r="E28" s="86">
        <v>4</v>
      </c>
      <c r="F28" s="86">
        <v>0</v>
      </c>
      <c r="G28" s="86">
        <v>0</v>
      </c>
      <c r="H28" s="86">
        <v>0</v>
      </c>
      <c r="I28" s="86">
        <v>0</v>
      </c>
      <c r="J28" s="86">
        <v>0</v>
      </c>
      <c r="K28" s="86">
        <v>0</v>
      </c>
      <c r="L28" s="86">
        <v>3</v>
      </c>
      <c r="M28" s="86">
        <v>0</v>
      </c>
      <c r="N28" s="86">
        <v>0</v>
      </c>
      <c r="O28" s="86">
        <v>60</v>
      </c>
      <c r="P28" s="86">
        <v>0</v>
      </c>
      <c r="Q28" s="86">
        <v>0</v>
      </c>
      <c r="R28" s="86">
        <v>0</v>
      </c>
      <c r="S28" s="86">
        <v>0</v>
      </c>
      <c r="T28" s="86">
        <v>0</v>
      </c>
      <c r="U28" s="86">
        <v>9</v>
      </c>
      <c r="V28" s="86">
        <v>1</v>
      </c>
    </row>
    <row r="29" spans="1:22" ht="15.5" x14ac:dyDescent="0.35">
      <c r="A29" s="141" t="s">
        <v>635</v>
      </c>
      <c r="B29" s="86">
        <f t="shared" si="1"/>
        <v>1</v>
      </c>
      <c r="C29" s="86">
        <v>0</v>
      </c>
      <c r="D29" s="86">
        <v>0</v>
      </c>
      <c r="E29" s="86">
        <v>0</v>
      </c>
      <c r="F29" s="86">
        <v>0</v>
      </c>
      <c r="G29" s="86">
        <v>0</v>
      </c>
      <c r="H29" s="86">
        <v>0</v>
      </c>
      <c r="I29" s="86">
        <v>0</v>
      </c>
      <c r="J29" s="86">
        <v>0</v>
      </c>
      <c r="K29" s="86">
        <v>0</v>
      </c>
      <c r="L29" s="86">
        <v>0</v>
      </c>
      <c r="M29" s="86">
        <v>0</v>
      </c>
      <c r="N29" s="86">
        <v>0</v>
      </c>
      <c r="O29" s="86">
        <v>0</v>
      </c>
      <c r="P29" s="86">
        <v>0</v>
      </c>
      <c r="Q29" s="86">
        <v>0</v>
      </c>
      <c r="R29" s="86">
        <v>0</v>
      </c>
      <c r="S29" s="86">
        <v>0</v>
      </c>
      <c r="T29" s="86">
        <v>1</v>
      </c>
      <c r="U29" s="86">
        <v>0</v>
      </c>
      <c r="V29" s="86">
        <v>0</v>
      </c>
    </row>
    <row r="30" spans="1:22" ht="15.5" x14ac:dyDescent="0.35">
      <c r="A30" s="141" t="s">
        <v>636</v>
      </c>
      <c r="B30" s="86">
        <f t="shared" si="1"/>
        <v>17</v>
      </c>
      <c r="C30" s="86">
        <v>0</v>
      </c>
      <c r="D30" s="86">
        <v>8</v>
      </c>
      <c r="E30" s="86">
        <v>1</v>
      </c>
      <c r="F30" s="86">
        <v>0</v>
      </c>
      <c r="G30" s="86">
        <v>0</v>
      </c>
      <c r="H30" s="86">
        <v>4</v>
      </c>
      <c r="I30" s="86">
        <v>0</v>
      </c>
      <c r="J30" s="86">
        <v>0</v>
      </c>
      <c r="K30" s="86">
        <v>1</v>
      </c>
      <c r="L30" s="86">
        <v>0</v>
      </c>
      <c r="M30" s="86">
        <v>0</v>
      </c>
      <c r="N30" s="86">
        <v>0</v>
      </c>
      <c r="O30" s="86">
        <v>0</v>
      </c>
      <c r="P30" s="86">
        <v>0</v>
      </c>
      <c r="Q30" s="86">
        <v>0</v>
      </c>
      <c r="R30" s="86">
        <v>0</v>
      </c>
      <c r="S30" s="86">
        <v>0</v>
      </c>
      <c r="T30" s="86">
        <v>3</v>
      </c>
      <c r="U30" s="86">
        <v>0</v>
      </c>
      <c r="V30" s="86">
        <v>0</v>
      </c>
    </row>
    <row r="31" spans="1:22" ht="15.5" x14ac:dyDescent="0.35">
      <c r="A31" s="141" t="s">
        <v>637</v>
      </c>
      <c r="B31" s="86">
        <f t="shared" si="1"/>
        <v>39</v>
      </c>
      <c r="C31" s="86">
        <v>35</v>
      </c>
      <c r="D31" s="86">
        <v>0</v>
      </c>
      <c r="E31" s="86">
        <v>1</v>
      </c>
      <c r="F31" s="86">
        <v>0</v>
      </c>
      <c r="G31" s="86">
        <v>0</v>
      </c>
      <c r="H31" s="86">
        <v>1</v>
      </c>
      <c r="I31" s="86">
        <v>0</v>
      </c>
      <c r="J31" s="86">
        <v>0</v>
      </c>
      <c r="K31" s="86">
        <v>0</v>
      </c>
      <c r="L31" s="86">
        <v>0</v>
      </c>
      <c r="M31" s="86">
        <v>0</v>
      </c>
      <c r="N31" s="86">
        <v>1</v>
      </c>
      <c r="O31" s="86">
        <v>0</v>
      </c>
      <c r="P31" s="86">
        <v>0</v>
      </c>
      <c r="Q31" s="86">
        <v>0</v>
      </c>
      <c r="R31" s="86">
        <v>0</v>
      </c>
      <c r="S31" s="86">
        <v>0</v>
      </c>
      <c r="T31" s="86">
        <v>1</v>
      </c>
      <c r="U31" s="86">
        <v>0</v>
      </c>
      <c r="V31" s="86">
        <v>0</v>
      </c>
    </row>
    <row r="32" spans="1:22" ht="15.5" x14ac:dyDescent="0.35">
      <c r="A32" s="141" t="s">
        <v>638</v>
      </c>
      <c r="B32" s="86">
        <f t="shared" si="1"/>
        <v>5</v>
      </c>
      <c r="C32" s="86">
        <v>1</v>
      </c>
      <c r="D32" s="86">
        <v>0</v>
      </c>
      <c r="E32" s="86">
        <v>0</v>
      </c>
      <c r="F32" s="86">
        <v>0</v>
      </c>
      <c r="G32" s="86">
        <v>0</v>
      </c>
      <c r="H32" s="86">
        <v>0</v>
      </c>
      <c r="I32" s="86">
        <v>0</v>
      </c>
      <c r="J32" s="86">
        <v>0</v>
      </c>
      <c r="K32" s="86">
        <v>0</v>
      </c>
      <c r="L32" s="86">
        <v>1</v>
      </c>
      <c r="M32" s="86">
        <v>0</v>
      </c>
      <c r="N32" s="86">
        <v>0</v>
      </c>
      <c r="O32" s="86">
        <v>2</v>
      </c>
      <c r="P32" s="86">
        <v>0</v>
      </c>
      <c r="Q32" s="86">
        <v>0</v>
      </c>
      <c r="R32" s="86">
        <v>0</v>
      </c>
      <c r="S32" s="86">
        <v>0</v>
      </c>
      <c r="T32" s="86">
        <v>1</v>
      </c>
      <c r="U32" s="86">
        <v>0</v>
      </c>
      <c r="V32" s="86">
        <v>0</v>
      </c>
    </row>
    <row r="33" spans="1:22" ht="15.5" x14ac:dyDescent="0.35">
      <c r="A33" s="141" t="s">
        <v>639</v>
      </c>
      <c r="B33" s="86">
        <f>SUM(C33:V33)</f>
        <v>69</v>
      </c>
      <c r="C33" s="86">
        <v>9</v>
      </c>
      <c r="D33" s="86">
        <v>11</v>
      </c>
      <c r="E33" s="86">
        <v>1</v>
      </c>
      <c r="F33" s="86">
        <v>0</v>
      </c>
      <c r="G33" s="86">
        <v>0</v>
      </c>
      <c r="H33" s="86">
        <v>13</v>
      </c>
      <c r="I33" s="86">
        <v>0</v>
      </c>
      <c r="J33" s="86">
        <v>0</v>
      </c>
      <c r="K33" s="86">
        <v>0</v>
      </c>
      <c r="L33" s="86">
        <v>9</v>
      </c>
      <c r="M33" s="86">
        <v>0</v>
      </c>
      <c r="N33" s="86">
        <v>0</v>
      </c>
      <c r="O33" s="86">
        <v>17</v>
      </c>
      <c r="P33" s="86">
        <v>2</v>
      </c>
      <c r="Q33" s="86">
        <v>1</v>
      </c>
      <c r="R33" s="86">
        <v>0</v>
      </c>
      <c r="S33" s="86">
        <v>0</v>
      </c>
      <c r="T33" s="86">
        <v>4</v>
      </c>
      <c r="U33" s="86">
        <v>1</v>
      </c>
      <c r="V33" s="86">
        <v>1</v>
      </c>
    </row>
    <row r="34" spans="1:22" ht="15.5" x14ac:dyDescent="0.35">
      <c r="A34" s="13"/>
      <c r="B34" s="86"/>
      <c r="C34" s="86"/>
      <c r="D34" s="86"/>
      <c r="E34" s="86"/>
      <c r="F34" s="86"/>
      <c r="G34" s="86"/>
      <c r="H34" s="86"/>
      <c r="I34" s="86"/>
      <c r="J34" s="86"/>
      <c r="K34" s="86"/>
      <c r="L34" s="86"/>
      <c r="M34" s="86"/>
      <c r="N34" s="86"/>
      <c r="O34" s="86"/>
      <c r="P34" s="86"/>
      <c r="Q34" s="86"/>
      <c r="R34" s="86"/>
      <c r="S34" s="86"/>
      <c r="T34" s="86"/>
      <c r="U34" s="86"/>
      <c r="V34" s="86"/>
    </row>
    <row r="35" spans="1:22" ht="15" x14ac:dyDescent="0.3">
      <c r="A35" s="140" t="s">
        <v>640</v>
      </c>
      <c r="B35" s="87">
        <f>SUM(B36:B68)</f>
        <v>4193</v>
      </c>
      <c r="C35" s="87">
        <v>1127</v>
      </c>
      <c r="D35" s="87">
        <v>445</v>
      </c>
      <c r="E35" s="87">
        <v>242</v>
      </c>
      <c r="F35" s="87">
        <v>17</v>
      </c>
      <c r="G35" s="87">
        <v>141</v>
      </c>
      <c r="H35" s="87">
        <v>355</v>
      </c>
      <c r="I35" s="87">
        <v>50</v>
      </c>
      <c r="J35" s="87">
        <v>280</v>
      </c>
      <c r="K35" s="87">
        <v>24</v>
      </c>
      <c r="L35" s="87">
        <v>276</v>
      </c>
      <c r="M35" s="87">
        <v>75</v>
      </c>
      <c r="N35" s="87">
        <v>129</v>
      </c>
      <c r="O35" s="87">
        <v>165</v>
      </c>
      <c r="P35" s="87">
        <v>78</v>
      </c>
      <c r="Q35" s="87">
        <v>153</v>
      </c>
      <c r="R35" s="87">
        <v>18</v>
      </c>
      <c r="S35" s="87">
        <v>3</v>
      </c>
      <c r="T35" s="87">
        <v>87</v>
      </c>
      <c r="U35" s="87">
        <v>313</v>
      </c>
      <c r="V35" s="87">
        <v>215</v>
      </c>
    </row>
    <row r="36" spans="1:22" ht="15.5" x14ac:dyDescent="0.35">
      <c r="A36" s="141" t="s">
        <v>621</v>
      </c>
      <c r="B36" s="86">
        <f>SUM(C36:V36)</f>
        <v>178</v>
      </c>
      <c r="C36" s="86">
        <v>109</v>
      </c>
      <c r="D36" s="86">
        <v>11</v>
      </c>
      <c r="E36" s="86">
        <v>3</v>
      </c>
      <c r="F36" s="86">
        <v>0</v>
      </c>
      <c r="G36" s="86">
        <v>0</v>
      </c>
      <c r="H36" s="86">
        <v>2</v>
      </c>
      <c r="I36" s="86">
        <v>12</v>
      </c>
      <c r="J36" s="86">
        <v>5</v>
      </c>
      <c r="K36" s="86">
        <v>0</v>
      </c>
      <c r="L36" s="86">
        <v>13</v>
      </c>
      <c r="M36" s="86">
        <v>4</v>
      </c>
      <c r="N36" s="86">
        <v>0</v>
      </c>
      <c r="O36" s="86">
        <v>1</v>
      </c>
      <c r="P36" s="86">
        <v>1</v>
      </c>
      <c r="Q36" s="86">
        <v>0</v>
      </c>
      <c r="R36" s="86">
        <v>0</v>
      </c>
      <c r="S36" s="86">
        <v>0</v>
      </c>
      <c r="T36" s="86">
        <v>13</v>
      </c>
      <c r="U36" s="86">
        <v>1</v>
      </c>
      <c r="V36" s="86">
        <v>3</v>
      </c>
    </row>
    <row r="37" spans="1:22" ht="15.5" x14ac:dyDescent="0.35">
      <c r="A37" s="141" t="s">
        <v>622</v>
      </c>
      <c r="B37" s="86">
        <f>SUM(C37:V37)</f>
        <v>73</v>
      </c>
      <c r="C37" s="86">
        <v>0</v>
      </c>
      <c r="D37" s="86">
        <v>0</v>
      </c>
      <c r="E37" s="86">
        <v>1</v>
      </c>
      <c r="F37" s="86">
        <v>0</v>
      </c>
      <c r="G37" s="86">
        <v>44</v>
      </c>
      <c r="H37" s="86">
        <v>5</v>
      </c>
      <c r="I37" s="86">
        <v>0</v>
      </c>
      <c r="J37" s="86">
        <v>0</v>
      </c>
      <c r="K37" s="86">
        <v>0</v>
      </c>
      <c r="L37" s="86">
        <v>2</v>
      </c>
      <c r="M37" s="86">
        <v>0</v>
      </c>
      <c r="N37" s="86">
        <v>9</v>
      </c>
      <c r="O37" s="86">
        <v>8</v>
      </c>
      <c r="P37" s="86">
        <v>0</v>
      </c>
      <c r="Q37" s="86">
        <v>3</v>
      </c>
      <c r="R37" s="86">
        <v>0</v>
      </c>
      <c r="S37" s="86">
        <v>0</v>
      </c>
      <c r="T37" s="86">
        <v>0</v>
      </c>
      <c r="U37" s="86">
        <v>1</v>
      </c>
      <c r="V37" s="86">
        <v>0</v>
      </c>
    </row>
    <row r="38" spans="1:22" ht="15.5" x14ac:dyDescent="0.35">
      <c r="A38" s="141" t="s">
        <v>623</v>
      </c>
      <c r="B38" s="86">
        <f>SUM(C38:V38)</f>
        <v>27</v>
      </c>
      <c r="C38" s="86">
        <v>1</v>
      </c>
      <c r="D38" s="86">
        <v>4</v>
      </c>
      <c r="E38" s="86">
        <v>0</v>
      </c>
      <c r="F38" s="86">
        <v>0</v>
      </c>
      <c r="G38" s="86">
        <v>2</v>
      </c>
      <c r="H38" s="86">
        <v>1</v>
      </c>
      <c r="I38" s="86">
        <v>0</v>
      </c>
      <c r="J38" s="86">
        <v>0</v>
      </c>
      <c r="K38" s="86">
        <v>0</v>
      </c>
      <c r="L38" s="86">
        <v>4</v>
      </c>
      <c r="M38" s="86">
        <v>0</v>
      </c>
      <c r="N38" s="86">
        <v>1</v>
      </c>
      <c r="O38" s="86">
        <v>0</v>
      </c>
      <c r="P38" s="86">
        <v>0</v>
      </c>
      <c r="Q38" s="86">
        <v>1</v>
      </c>
      <c r="R38" s="86">
        <v>0</v>
      </c>
      <c r="S38" s="86">
        <v>0</v>
      </c>
      <c r="T38" s="86">
        <v>0</v>
      </c>
      <c r="U38" s="86">
        <v>13</v>
      </c>
      <c r="V38" s="86">
        <v>0</v>
      </c>
    </row>
    <row r="39" spans="1:22" ht="15.5" x14ac:dyDescent="0.35">
      <c r="A39" s="141" t="s">
        <v>624</v>
      </c>
      <c r="B39" s="86">
        <f t="shared" ref="B39:B67" si="2">SUM(C39:V39)</f>
        <v>15</v>
      </c>
      <c r="C39" s="86">
        <v>2</v>
      </c>
      <c r="D39" s="86">
        <v>0</v>
      </c>
      <c r="E39" s="86">
        <v>0</v>
      </c>
      <c r="F39" s="86">
        <v>0</v>
      </c>
      <c r="G39" s="86">
        <v>1</v>
      </c>
      <c r="H39" s="86">
        <v>0</v>
      </c>
      <c r="I39" s="86">
        <v>0</v>
      </c>
      <c r="J39" s="86">
        <v>1</v>
      </c>
      <c r="K39" s="86">
        <v>0</v>
      </c>
      <c r="L39" s="86">
        <v>3</v>
      </c>
      <c r="M39" s="86">
        <v>2</v>
      </c>
      <c r="N39" s="86">
        <v>0</v>
      </c>
      <c r="O39" s="86">
        <v>0</v>
      </c>
      <c r="P39" s="86">
        <v>1</v>
      </c>
      <c r="Q39" s="86">
        <v>2</v>
      </c>
      <c r="R39" s="86">
        <v>0</v>
      </c>
      <c r="S39" s="86">
        <v>0</v>
      </c>
      <c r="T39" s="86">
        <v>0</v>
      </c>
      <c r="U39" s="86">
        <v>1</v>
      </c>
      <c r="V39" s="86">
        <v>2</v>
      </c>
    </row>
    <row r="40" spans="1:22" ht="15.5" x14ac:dyDescent="0.35">
      <c r="A40" s="141" t="s">
        <v>641</v>
      </c>
      <c r="B40" s="86">
        <f t="shared" si="2"/>
        <v>1</v>
      </c>
      <c r="C40" s="86">
        <v>0</v>
      </c>
      <c r="D40" s="86">
        <v>0</v>
      </c>
      <c r="E40" s="86">
        <v>0</v>
      </c>
      <c r="F40" s="86">
        <v>0</v>
      </c>
      <c r="G40" s="86">
        <v>0</v>
      </c>
      <c r="H40" s="86">
        <v>0</v>
      </c>
      <c r="I40" s="86">
        <v>0</v>
      </c>
      <c r="J40" s="86">
        <v>0</v>
      </c>
      <c r="K40" s="86">
        <v>0</v>
      </c>
      <c r="L40" s="86">
        <v>0</v>
      </c>
      <c r="M40" s="86">
        <v>0</v>
      </c>
      <c r="N40" s="86">
        <v>0</v>
      </c>
      <c r="O40" s="86">
        <v>0</v>
      </c>
      <c r="P40" s="86">
        <v>0</v>
      </c>
      <c r="Q40" s="86">
        <v>0</v>
      </c>
      <c r="R40" s="86">
        <v>1</v>
      </c>
      <c r="S40" s="86">
        <v>0</v>
      </c>
      <c r="T40" s="86">
        <v>0</v>
      </c>
      <c r="U40" s="86">
        <v>0</v>
      </c>
      <c r="V40" s="86">
        <v>0</v>
      </c>
    </row>
    <row r="41" spans="1:22" ht="15.5" x14ac:dyDescent="0.35">
      <c r="A41" s="141" t="s">
        <v>625</v>
      </c>
      <c r="B41" s="86">
        <f t="shared" si="2"/>
        <v>66</v>
      </c>
      <c r="C41" s="86">
        <v>34</v>
      </c>
      <c r="D41" s="86">
        <v>0</v>
      </c>
      <c r="E41" s="86">
        <v>9</v>
      </c>
      <c r="F41" s="86">
        <v>0</v>
      </c>
      <c r="G41" s="86">
        <v>0</v>
      </c>
      <c r="H41" s="86">
        <v>1</v>
      </c>
      <c r="I41" s="86">
        <v>0</v>
      </c>
      <c r="J41" s="86">
        <v>0</v>
      </c>
      <c r="K41" s="86">
        <v>0</v>
      </c>
      <c r="L41" s="86">
        <v>0</v>
      </c>
      <c r="M41" s="86">
        <v>3</v>
      </c>
      <c r="N41" s="86">
        <v>0</v>
      </c>
      <c r="O41" s="86">
        <v>0</v>
      </c>
      <c r="P41" s="86">
        <v>0</v>
      </c>
      <c r="Q41" s="86">
        <v>0</v>
      </c>
      <c r="R41" s="86">
        <v>0</v>
      </c>
      <c r="S41" s="86">
        <v>0</v>
      </c>
      <c r="T41" s="86">
        <v>8</v>
      </c>
      <c r="U41" s="86">
        <v>0</v>
      </c>
      <c r="V41" s="86">
        <v>11</v>
      </c>
    </row>
    <row r="42" spans="1:22" ht="15.5" x14ac:dyDescent="0.35">
      <c r="A42" s="141" t="s">
        <v>642</v>
      </c>
      <c r="B42" s="86">
        <f t="shared" si="2"/>
        <v>2</v>
      </c>
      <c r="C42" s="86">
        <v>0</v>
      </c>
      <c r="D42" s="86">
        <v>0</v>
      </c>
      <c r="E42" s="86">
        <v>0</v>
      </c>
      <c r="F42" s="86">
        <v>0</v>
      </c>
      <c r="G42" s="86">
        <v>0</v>
      </c>
      <c r="H42" s="86">
        <v>0</v>
      </c>
      <c r="I42" s="86">
        <v>0</v>
      </c>
      <c r="J42" s="86">
        <v>0</v>
      </c>
      <c r="K42" s="86">
        <v>0</v>
      </c>
      <c r="L42" s="86">
        <v>0</v>
      </c>
      <c r="M42" s="86">
        <v>0</v>
      </c>
      <c r="N42" s="86">
        <v>0</v>
      </c>
      <c r="O42" s="86">
        <v>0</v>
      </c>
      <c r="P42" s="86">
        <v>0</v>
      </c>
      <c r="Q42" s="86">
        <v>0</v>
      </c>
      <c r="R42" s="86">
        <v>0</v>
      </c>
      <c r="S42" s="86">
        <v>0</v>
      </c>
      <c r="T42" s="86">
        <v>0</v>
      </c>
      <c r="U42" s="86">
        <v>2</v>
      </c>
      <c r="V42" s="86">
        <v>0</v>
      </c>
    </row>
    <row r="43" spans="1:22" ht="15.5" x14ac:dyDescent="0.35">
      <c r="A43" s="141" t="s">
        <v>643</v>
      </c>
      <c r="B43" s="86">
        <f t="shared" si="2"/>
        <v>1</v>
      </c>
      <c r="C43" s="86">
        <v>0</v>
      </c>
      <c r="D43" s="86">
        <v>0</v>
      </c>
      <c r="E43" s="86">
        <v>0</v>
      </c>
      <c r="F43" s="86">
        <v>0</v>
      </c>
      <c r="G43" s="86">
        <v>0</v>
      </c>
      <c r="H43" s="86">
        <v>0</v>
      </c>
      <c r="I43" s="86">
        <v>0</v>
      </c>
      <c r="J43" s="86">
        <v>0</v>
      </c>
      <c r="K43" s="86">
        <v>0</v>
      </c>
      <c r="L43" s="86">
        <v>0</v>
      </c>
      <c r="M43" s="86">
        <v>0</v>
      </c>
      <c r="N43" s="86">
        <v>0</v>
      </c>
      <c r="O43" s="86">
        <v>0</v>
      </c>
      <c r="P43" s="86">
        <v>0</v>
      </c>
      <c r="Q43" s="86">
        <v>0</v>
      </c>
      <c r="R43" s="86">
        <v>1</v>
      </c>
      <c r="S43" s="86">
        <v>0</v>
      </c>
      <c r="T43" s="86">
        <v>0</v>
      </c>
      <c r="U43" s="86">
        <v>0</v>
      </c>
      <c r="V43" s="86">
        <v>0</v>
      </c>
    </row>
    <row r="44" spans="1:22" ht="15.5" x14ac:dyDescent="0.35">
      <c r="A44" s="141" t="s">
        <v>626</v>
      </c>
      <c r="B44" s="86">
        <f t="shared" si="2"/>
        <v>1066</v>
      </c>
      <c r="C44" s="86">
        <v>84</v>
      </c>
      <c r="D44" s="86">
        <v>176</v>
      </c>
      <c r="E44" s="86">
        <v>63</v>
      </c>
      <c r="F44" s="86">
        <v>13</v>
      </c>
      <c r="G44" s="86">
        <v>31</v>
      </c>
      <c r="H44" s="86">
        <v>191</v>
      </c>
      <c r="I44" s="86">
        <v>8</v>
      </c>
      <c r="J44" s="86">
        <v>52</v>
      </c>
      <c r="K44" s="86">
        <v>4</v>
      </c>
      <c r="L44" s="86">
        <v>59</v>
      </c>
      <c r="M44" s="86">
        <v>30</v>
      </c>
      <c r="N44" s="86">
        <v>36</v>
      </c>
      <c r="O44" s="86">
        <v>38</v>
      </c>
      <c r="P44" s="86">
        <v>20</v>
      </c>
      <c r="Q44" s="86">
        <v>26</v>
      </c>
      <c r="R44" s="86">
        <v>3</v>
      </c>
      <c r="S44" s="86">
        <v>3</v>
      </c>
      <c r="T44" s="86">
        <v>25</v>
      </c>
      <c r="U44" s="86">
        <v>109</v>
      </c>
      <c r="V44" s="86">
        <v>95</v>
      </c>
    </row>
    <row r="45" spans="1:22" ht="15.5" x14ac:dyDescent="0.35">
      <c r="A45" s="141" t="s">
        <v>627</v>
      </c>
      <c r="B45" s="86">
        <f t="shared" si="2"/>
        <v>160</v>
      </c>
      <c r="C45" s="86">
        <v>18</v>
      </c>
      <c r="D45" s="86">
        <v>28</v>
      </c>
      <c r="E45" s="86">
        <v>5</v>
      </c>
      <c r="F45" s="86">
        <v>0</v>
      </c>
      <c r="G45" s="86">
        <v>0</v>
      </c>
      <c r="H45" s="86">
        <v>18</v>
      </c>
      <c r="I45" s="86">
        <v>2</v>
      </c>
      <c r="J45" s="86">
        <v>3</v>
      </c>
      <c r="K45" s="86">
        <v>2</v>
      </c>
      <c r="L45" s="86">
        <v>30</v>
      </c>
      <c r="M45" s="86">
        <v>0</v>
      </c>
      <c r="N45" s="86">
        <v>35</v>
      </c>
      <c r="O45" s="86">
        <v>2</v>
      </c>
      <c r="P45" s="86">
        <v>0</v>
      </c>
      <c r="Q45" s="86">
        <v>13</v>
      </c>
      <c r="R45" s="86">
        <v>0</v>
      </c>
      <c r="S45" s="86">
        <v>0</v>
      </c>
      <c r="T45" s="86">
        <v>0</v>
      </c>
      <c r="U45" s="86">
        <v>3</v>
      </c>
      <c r="V45" s="86">
        <v>1</v>
      </c>
    </row>
    <row r="46" spans="1:22" ht="15.5" x14ac:dyDescent="0.35">
      <c r="A46" s="141" t="s">
        <v>644</v>
      </c>
      <c r="B46" s="86">
        <f t="shared" si="2"/>
        <v>12</v>
      </c>
      <c r="C46" s="86">
        <v>0</v>
      </c>
      <c r="D46" s="86">
        <v>0</v>
      </c>
      <c r="E46" s="86">
        <v>0</v>
      </c>
      <c r="F46" s="86">
        <v>0</v>
      </c>
      <c r="G46" s="86">
        <v>0</v>
      </c>
      <c r="H46" s="86">
        <v>0</v>
      </c>
      <c r="I46" s="86">
        <v>0</v>
      </c>
      <c r="J46" s="86">
        <v>9</v>
      </c>
      <c r="K46" s="86">
        <v>0</v>
      </c>
      <c r="L46" s="86">
        <v>0</v>
      </c>
      <c r="M46" s="86">
        <v>1</v>
      </c>
      <c r="N46" s="86">
        <v>2</v>
      </c>
      <c r="O46" s="86">
        <v>0</v>
      </c>
      <c r="P46" s="86">
        <v>0</v>
      </c>
      <c r="Q46" s="86">
        <v>0</v>
      </c>
      <c r="R46" s="86">
        <v>0</v>
      </c>
      <c r="S46" s="86">
        <v>0</v>
      </c>
      <c r="T46" s="86">
        <v>0</v>
      </c>
      <c r="U46" s="86">
        <v>0</v>
      </c>
      <c r="V46" s="86">
        <v>0</v>
      </c>
    </row>
    <row r="47" spans="1:22" ht="15.5" x14ac:dyDescent="0.35">
      <c r="A47" s="141" t="s">
        <v>645</v>
      </c>
      <c r="B47" s="86">
        <f t="shared" si="2"/>
        <v>3</v>
      </c>
      <c r="C47" s="86">
        <v>0</v>
      </c>
      <c r="D47" s="86">
        <v>0</v>
      </c>
      <c r="E47" s="86">
        <v>0</v>
      </c>
      <c r="F47" s="86">
        <v>0</v>
      </c>
      <c r="G47" s="86">
        <v>0</v>
      </c>
      <c r="H47" s="86">
        <v>0</v>
      </c>
      <c r="I47" s="86">
        <v>0</v>
      </c>
      <c r="J47" s="86">
        <v>0</v>
      </c>
      <c r="K47" s="86">
        <v>0</v>
      </c>
      <c r="L47" s="86">
        <v>0</v>
      </c>
      <c r="M47" s="86">
        <v>0</v>
      </c>
      <c r="N47" s="86">
        <v>0</v>
      </c>
      <c r="O47" s="86">
        <v>0</v>
      </c>
      <c r="P47" s="86">
        <v>0</v>
      </c>
      <c r="Q47" s="86">
        <v>0</v>
      </c>
      <c r="R47" s="86">
        <v>3</v>
      </c>
      <c r="S47" s="86">
        <v>0</v>
      </c>
      <c r="T47" s="86">
        <v>0</v>
      </c>
      <c r="U47" s="86">
        <v>0</v>
      </c>
      <c r="V47" s="86">
        <v>0</v>
      </c>
    </row>
    <row r="48" spans="1:22" ht="15.5" x14ac:dyDescent="0.35">
      <c r="A48" s="141" t="s">
        <v>628</v>
      </c>
      <c r="B48" s="86">
        <f t="shared" si="2"/>
        <v>29</v>
      </c>
      <c r="C48" s="86">
        <v>1</v>
      </c>
      <c r="D48" s="86">
        <v>5</v>
      </c>
      <c r="E48" s="86">
        <v>0</v>
      </c>
      <c r="F48" s="86">
        <v>0</v>
      </c>
      <c r="G48" s="86">
        <v>13</v>
      </c>
      <c r="H48" s="86">
        <v>1</v>
      </c>
      <c r="I48" s="86">
        <v>0</v>
      </c>
      <c r="J48" s="86">
        <v>0</v>
      </c>
      <c r="K48" s="86">
        <v>1</v>
      </c>
      <c r="L48" s="86">
        <v>3</v>
      </c>
      <c r="M48" s="86">
        <v>0</v>
      </c>
      <c r="N48" s="86">
        <v>1</v>
      </c>
      <c r="O48" s="86">
        <v>0</v>
      </c>
      <c r="P48" s="86">
        <v>0</v>
      </c>
      <c r="Q48" s="86">
        <v>0</v>
      </c>
      <c r="R48" s="86">
        <v>0</v>
      </c>
      <c r="S48" s="86">
        <v>0</v>
      </c>
      <c r="T48" s="86">
        <v>1</v>
      </c>
      <c r="U48" s="86">
        <v>3</v>
      </c>
      <c r="V48" s="86">
        <v>0</v>
      </c>
    </row>
    <row r="49" spans="1:22" ht="15.5" x14ac:dyDescent="0.35">
      <c r="A49" s="141" t="s">
        <v>646</v>
      </c>
      <c r="B49" s="86">
        <f t="shared" si="2"/>
        <v>3</v>
      </c>
      <c r="C49" s="86">
        <v>0</v>
      </c>
      <c r="D49" s="86">
        <v>1</v>
      </c>
      <c r="E49" s="86">
        <v>0</v>
      </c>
      <c r="F49" s="86">
        <v>0</v>
      </c>
      <c r="G49" s="86">
        <v>0</v>
      </c>
      <c r="H49" s="86">
        <v>0</v>
      </c>
      <c r="I49" s="86">
        <v>1</v>
      </c>
      <c r="J49" s="86">
        <v>0</v>
      </c>
      <c r="K49" s="86">
        <v>0</v>
      </c>
      <c r="L49" s="86">
        <v>0</v>
      </c>
      <c r="M49" s="86">
        <v>0</v>
      </c>
      <c r="N49" s="86">
        <v>0</v>
      </c>
      <c r="O49" s="86">
        <v>1</v>
      </c>
      <c r="P49" s="86">
        <v>0</v>
      </c>
      <c r="Q49" s="86">
        <v>0</v>
      </c>
      <c r="R49" s="86">
        <v>0</v>
      </c>
      <c r="S49" s="86">
        <v>0</v>
      </c>
      <c r="T49" s="86">
        <v>0</v>
      </c>
      <c r="U49" s="86">
        <v>0</v>
      </c>
      <c r="V49" s="86">
        <v>0</v>
      </c>
    </row>
    <row r="50" spans="1:22" ht="15.5" x14ac:dyDescent="0.35">
      <c r="A50" s="141" t="s">
        <v>647</v>
      </c>
      <c r="B50" s="86">
        <f t="shared" si="2"/>
        <v>20</v>
      </c>
      <c r="C50" s="86">
        <v>4</v>
      </c>
      <c r="D50" s="86">
        <v>0</v>
      </c>
      <c r="E50" s="86">
        <v>4</v>
      </c>
      <c r="F50" s="86">
        <v>0</v>
      </c>
      <c r="G50" s="86">
        <v>1</v>
      </c>
      <c r="H50" s="86">
        <v>0</v>
      </c>
      <c r="I50" s="86">
        <v>7</v>
      </c>
      <c r="J50" s="86">
        <v>0</v>
      </c>
      <c r="K50" s="86">
        <v>0</v>
      </c>
      <c r="L50" s="86">
        <v>0</v>
      </c>
      <c r="M50" s="86">
        <v>0</v>
      </c>
      <c r="N50" s="86">
        <v>0</v>
      </c>
      <c r="O50" s="86">
        <v>0</v>
      </c>
      <c r="P50" s="86">
        <v>0</v>
      </c>
      <c r="Q50" s="86">
        <v>4</v>
      </c>
      <c r="R50" s="86">
        <v>0</v>
      </c>
      <c r="S50" s="86">
        <v>0</v>
      </c>
      <c r="T50" s="86">
        <v>0</v>
      </c>
      <c r="U50" s="86">
        <v>0</v>
      </c>
      <c r="V50" s="86">
        <v>0</v>
      </c>
    </row>
    <row r="51" spans="1:22" ht="15.5" x14ac:dyDescent="0.35">
      <c r="A51" s="141" t="s">
        <v>629</v>
      </c>
      <c r="B51" s="86">
        <f t="shared" si="2"/>
        <v>633</v>
      </c>
      <c r="C51" s="86">
        <v>1</v>
      </c>
      <c r="D51" s="86">
        <v>54</v>
      </c>
      <c r="E51" s="86">
        <v>91</v>
      </c>
      <c r="F51" s="86">
        <v>4</v>
      </c>
      <c r="G51" s="86">
        <v>31</v>
      </c>
      <c r="H51" s="86">
        <v>17</v>
      </c>
      <c r="I51" s="86">
        <v>2</v>
      </c>
      <c r="J51" s="86">
        <v>103</v>
      </c>
      <c r="K51" s="86">
        <v>4</v>
      </c>
      <c r="L51" s="86">
        <v>27</v>
      </c>
      <c r="M51" s="86">
        <v>19</v>
      </c>
      <c r="N51" s="86">
        <v>14</v>
      </c>
      <c r="O51" s="86">
        <v>61</v>
      </c>
      <c r="P51" s="86">
        <v>22</v>
      </c>
      <c r="Q51" s="86">
        <v>41</v>
      </c>
      <c r="R51" s="86">
        <v>7</v>
      </c>
      <c r="S51" s="86">
        <v>0</v>
      </c>
      <c r="T51" s="86">
        <v>18</v>
      </c>
      <c r="U51" s="86">
        <v>78</v>
      </c>
      <c r="V51" s="86">
        <v>39</v>
      </c>
    </row>
    <row r="52" spans="1:22" ht="15.5" x14ac:dyDescent="0.35">
      <c r="A52" s="141" t="s">
        <v>630</v>
      </c>
      <c r="B52" s="86">
        <f t="shared" si="2"/>
        <v>748</v>
      </c>
      <c r="C52" s="86">
        <v>655</v>
      </c>
      <c r="D52" s="86">
        <v>4</v>
      </c>
      <c r="E52" s="86">
        <v>12</v>
      </c>
      <c r="F52" s="86">
        <v>0</v>
      </c>
      <c r="G52" s="86">
        <v>0</v>
      </c>
      <c r="H52" s="86">
        <v>0</v>
      </c>
      <c r="I52" s="86">
        <v>0</v>
      </c>
      <c r="J52" s="86">
        <v>12</v>
      </c>
      <c r="K52" s="86">
        <v>0</v>
      </c>
      <c r="L52" s="86">
        <v>4</v>
      </c>
      <c r="M52" s="86">
        <v>0</v>
      </c>
      <c r="N52" s="86">
        <v>1</v>
      </c>
      <c r="O52" s="86">
        <v>16</v>
      </c>
      <c r="P52" s="86">
        <v>6</v>
      </c>
      <c r="Q52" s="86">
        <v>3</v>
      </c>
      <c r="R52" s="86">
        <v>0</v>
      </c>
      <c r="S52" s="86">
        <v>0</v>
      </c>
      <c r="T52" s="86">
        <v>7</v>
      </c>
      <c r="U52" s="86">
        <v>12</v>
      </c>
      <c r="V52" s="86">
        <v>16</v>
      </c>
    </row>
    <row r="53" spans="1:22" ht="15.5" x14ac:dyDescent="0.35">
      <c r="A53" s="141" t="s">
        <v>631</v>
      </c>
      <c r="B53" s="86">
        <f t="shared" si="2"/>
        <v>127</v>
      </c>
      <c r="C53" s="86">
        <v>0</v>
      </c>
      <c r="D53" s="86">
        <v>2</v>
      </c>
      <c r="E53" s="86">
        <v>1</v>
      </c>
      <c r="F53" s="86">
        <v>0</v>
      </c>
      <c r="G53" s="86">
        <v>10</v>
      </c>
      <c r="H53" s="86">
        <v>31</v>
      </c>
      <c r="I53" s="86">
        <v>14</v>
      </c>
      <c r="J53" s="86">
        <v>44</v>
      </c>
      <c r="K53" s="86">
        <v>0</v>
      </c>
      <c r="L53" s="86">
        <v>1</v>
      </c>
      <c r="M53" s="86">
        <v>1</v>
      </c>
      <c r="N53" s="86">
        <v>0</v>
      </c>
      <c r="O53" s="86">
        <v>8</v>
      </c>
      <c r="P53" s="86">
        <v>1</v>
      </c>
      <c r="Q53" s="86">
        <v>2</v>
      </c>
      <c r="R53" s="86">
        <v>0</v>
      </c>
      <c r="S53" s="86">
        <v>0</v>
      </c>
      <c r="T53" s="86">
        <v>1</v>
      </c>
      <c r="U53" s="86">
        <v>11</v>
      </c>
      <c r="V53" s="86">
        <v>0</v>
      </c>
    </row>
    <row r="54" spans="1:22" ht="15.5" x14ac:dyDescent="0.35">
      <c r="A54" s="141" t="s">
        <v>632</v>
      </c>
      <c r="B54" s="86">
        <f t="shared" si="2"/>
        <v>13</v>
      </c>
      <c r="C54" s="86">
        <v>8</v>
      </c>
      <c r="D54" s="86">
        <v>0</v>
      </c>
      <c r="E54" s="86">
        <v>0</v>
      </c>
      <c r="F54" s="86">
        <v>0</v>
      </c>
      <c r="G54" s="86">
        <v>0</v>
      </c>
      <c r="H54" s="86">
        <v>2</v>
      </c>
      <c r="I54" s="86">
        <v>0</v>
      </c>
      <c r="J54" s="86">
        <v>0</v>
      </c>
      <c r="K54" s="86">
        <v>0</v>
      </c>
      <c r="L54" s="86">
        <v>0</v>
      </c>
      <c r="M54" s="86">
        <v>0</v>
      </c>
      <c r="N54" s="86">
        <v>0</v>
      </c>
      <c r="O54" s="86">
        <v>0</v>
      </c>
      <c r="P54" s="86">
        <v>0</v>
      </c>
      <c r="Q54" s="86">
        <v>0</v>
      </c>
      <c r="R54" s="86">
        <v>0</v>
      </c>
      <c r="S54" s="86">
        <v>0</v>
      </c>
      <c r="T54" s="86">
        <v>1</v>
      </c>
      <c r="U54" s="86">
        <v>1</v>
      </c>
      <c r="V54" s="86">
        <v>1</v>
      </c>
    </row>
    <row r="55" spans="1:22" ht="15.5" x14ac:dyDescent="0.35">
      <c r="A55" s="141" t="s">
        <v>648</v>
      </c>
      <c r="B55" s="86">
        <f t="shared" si="2"/>
        <v>3</v>
      </c>
      <c r="C55" s="86">
        <v>0</v>
      </c>
      <c r="D55" s="86">
        <v>0</v>
      </c>
      <c r="E55" s="86">
        <v>0</v>
      </c>
      <c r="F55" s="86">
        <v>0</v>
      </c>
      <c r="G55" s="86">
        <v>0</v>
      </c>
      <c r="H55" s="86">
        <v>0</v>
      </c>
      <c r="I55" s="86">
        <v>0</v>
      </c>
      <c r="J55" s="86">
        <v>0</v>
      </c>
      <c r="K55" s="86">
        <v>3</v>
      </c>
      <c r="L55" s="86">
        <v>0</v>
      </c>
      <c r="M55" s="86">
        <v>0</v>
      </c>
      <c r="N55" s="86">
        <v>0</v>
      </c>
      <c r="O55" s="86">
        <v>0</v>
      </c>
      <c r="P55" s="86">
        <v>0</v>
      </c>
      <c r="Q55" s="86">
        <v>0</v>
      </c>
      <c r="R55" s="86">
        <v>0</v>
      </c>
      <c r="S55" s="86">
        <v>0</v>
      </c>
      <c r="T55" s="86">
        <v>0</v>
      </c>
      <c r="U55" s="86">
        <v>0</v>
      </c>
      <c r="V55" s="86">
        <v>0</v>
      </c>
    </row>
    <row r="56" spans="1:22" ht="15.5" x14ac:dyDescent="0.35">
      <c r="A56" s="141" t="s">
        <v>633</v>
      </c>
      <c r="B56" s="86">
        <f t="shared" si="2"/>
        <v>172</v>
      </c>
      <c r="C56" s="86">
        <v>66</v>
      </c>
      <c r="D56" s="86">
        <v>25</v>
      </c>
      <c r="E56" s="86">
        <v>6</v>
      </c>
      <c r="F56" s="86">
        <v>0</v>
      </c>
      <c r="G56" s="86">
        <v>0</v>
      </c>
      <c r="H56" s="86">
        <v>10</v>
      </c>
      <c r="I56" s="86">
        <v>0</v>
      </c>
      <c r="J56" s="86">
        <v>3</v>
      </c>
      <c r="K56" s="86">
        <v>2</v>
      </c>
      <c r="L56" s="86">
        <v>3</v>
      </c>
      <c r="M56" s="86">
        <v>0</v>
      </c>
      <c r="N56" s="86">
        <v>1</v>
      </c>
      <c r="O56" s="86">
        <v>11</v>
      </c>
      <c r="P56" s="86">
        <v>10</v>
      </c>
      <c r="Q56" s="86">
        <v>7</v>
      </c>
      <c r="R56" s="86">
        <v>0</v>
      </c>
      <c r="S56" s="86">
        <v>0</v>
      </c>
      <c r="T56" s="86">
        <v>4</v>
      </c>
      <c r="U56" s="86">
        <v>9</v>
      </c>
      <c r="V56" s="86">
        <v>15</v>
      </c>
    </row>
    <row r="57" spans="1:22" ht="15.5" x14ac:dyDescent="0.35">
      <c r="A57" s="141" t="s">
        <v>649</v>
      </c>
      <c r="B57" s="86">
        <f t="shared" si="2"/>
        <v>5</v>
      </c>
      <c r="C57" s="86">
        <v>2</v>
      </c>
      <c r="D57" s="86">
        <v>2</v>
      </c>
      <c r="E57" s="86">
        <v>0</v>
      </c>
      <c r="F57" s="86">
        <v>0</v>
      </c>
      <c r="G57" s="86">
        <v>0</v>
      </c>
      <c r="H57" s="86">
        <v>0</v>
      </c>
      <c r="I57" s="86">
        <v>0</v>
      </c>
      <c r="J57" s="86">
        <v>0</v>
      </c>
      <c r="K57" s="86">
        <v>0</v>
      </c>
      <c r="L57" s="86">
        <v>0</v>
      </c>
      <c r="M57" s="86">
        <v>0</v>
      </c>
      <c r="N57" s="86">
        <v>0</v>
      </c>
      <c r="O57" s="86">
        <v>0</v>
      </c>
      <c r="P57" s="86">
        <v>0</v>
      </c>
      <c r="Q57" s="86">
        <v>0</v>
      </c>
      <c r="R57" s="86">
        <v>0</v>
      </c>
      <c r="S57" s="86">
        <v>0</v>
      </c>
      <c r="T57" s="86">
        <v>0</v>
      </c>
      <c r="U57" s="86">
        <v>1</v>
      </c>
      <c r="V57" s="86">
        <v>0</v>
      </c>
    </row>
    <row r="58" spans="1:22" ht="15.5" x14ac:dyDescent="0.35">
      <c r="A58" s="141" t="s">
        <v>781</v>
      </c>
      <c r="B58" s="86">
        <f t="shared" si="2"/>
        <v>29</v>
      </c>
      <c r="C58" s="86">
        <v>8</v>
      </c>
      <c r="D58" s="86">
        <v>3</v>
      </c>
      <c r="E58" s="86">
        <v>0</v>
      </c>
      <c r="F58" s="86">
        <v>0</v>
      </c>
      <c r="G58" s="86">
        <v>0</v>
      </c>
      <c r="H58" s="86">
        <v>2</v>
      </c>
      <c r="I58" s="86">
        <v>0</v>
      </c>
      <c r="J58" s="86">
        <v>3</v>
      </c>
      <c r="K58" s="86">
        <v>0</v>
      </c>
      <c r="L58" s="86">
        <v>0</v>
      </c>
      <c r="M58" s="86">
        <v>0</v>
      </c>
      <c r="N58" s="86">
        <v>0</v>
      </c>
      <c r="O58" s="86">
        <v>1</v>
      </c>
      <c r="P58" s="86">
        <v>3</v>
      </c>
      <c r="Q58" s="86">
        <v>1</v>
      </c>
      <c r="R58" s="86">
        <v>0</v>
      </c>
      <c r="S58" s="86">
        <v>0</v>
      </c>
      <c r="T58" s="86">
        <v>0</v>
      </c>
      <c r="U58" s="86">
        <v>8</v>
      </c>
      <c r="V58" s="86">
        <v>0</v>
      </c>
    </row>
    <row r="59" spans="1:22" ht="15.5" x14ac:dyDescent="0.35">
      <c r="A59" s="141" t="s">
        <v>634</v>
      </c>
      <c r="B59" s="86">
        <f t="shared" si="2"/>
        <v>187</v>
      </c>
      <c r="C59" s="86">
        <v>57</v>
      </c>
      <c r="D59" s="86">
        <v>24</v>
      </c>
      <c r="E59" s="86">
        <v>12</v>
      </c>
      <c r="F59" s="86">
        <v>0</v>
      </c>
      <c r="G59" s="86">
        <v>0</v>
      </c>
      <c r="H59" s="86">
        <v>3</v>
      </c>
      <c r="I59" s="86">
        <v>0</v>
      </c>
      <c r="J59" s="86">
        <v>0</v>
      </c>
      <c r="K59" s="86">
        <v>0</v>
      </c>
      <c r="L59" s="86">
        <v>18</v>
      </c>
      <c r="M59" s="86">
        <v>3</v>
      </c>
      <c r="N59" s="86">
        <v>6</v>
      </c>
      <c r="O59" s="86">
        <v>9</v>
      </c>
      <c r="P59" s="86">
        <v>1</v>
      </c>
      <c r="Q59" s="86">
        <v>26</v>
      </c>
      <c r="R59" s="86">
        <v>0</v>
      </c>
      <c r="S59" s="86">
        <v>0</v>
      </c>
      <c r="T59" s="86">
        <v>0</v>
      </c>
      <c r="U59" s="86">
        <v>25</v>
      </c>
      <c r="V59" s="86">
        <v>3</v>
      </c>
    </row>
    <row r="60" spans="1:22" ht="15.5" x14ac:dyDescent="0.35">
      <c r="A60" s="141" t="s">
        <v>650</v>
      </c>
      <c r="B60" s="86">
        <f t="shared" si="2"/>
        <v>1</v>
      </c>
      <c r="C60" s="86">
        <v>0</v>
      </c>
      <c r="D60" s="86">
        <v>0</v>
      </c>
      <c r="E60" s="86">
        <v>0</v>
      </c>
      <c r="F60" s="86">
        <v>0</v>
      </c>
      <c r="G60" s="86">
        <v>0</v>
      </c>
      <c r="H60" s="86">
        <v>1</v>
      </c>
      <c r="I60" s="86">
        <v>0</v>
      </c>
      <c r="J60" s="86">
        <v>0</v>
      </c>
      <c r="K60" s="86">
        <v>0</v>
      </c>
      <c r="L60" s="86">
        <v>0</v>
      </c>
      <c r="M60" s="86">
        <v>0</v>
      </c>
      <c r="N60" s="86">
        <v>0</v>
      </c>
      <c r="O60" s="86">
        <v>0</v>
      </c>
      <c r="P60" s="86">
        <v>0</v>
      </c>
      <c r="Q60" s="86">
        <v>0</v>
      </c>
      <c r="R60" s="86">
        <v>0</v>
      </c>
      <c r="S60" s="86">
        <v>0</v>
      </c>
      <c r="T60" s="86">
        <v>0</v>
      </c>
      <c r="U60" s="86">
        <v>0</v>
      </c>
      <c r="V60" s="86">
        <v>0</v>
      </c>
    </row>
    <row r="61" spans="1:22" ht="15.5" x14ac:dyDescent="0.35">
      <c r="A61" s="141" t="s">
        <v>651</v>
      </c>
      <c r="B61" s="86">
        <f t="shared" si="2"/>
        <v>1</v>
      </c>
      <c r="C61" s="86">
        <v>1</v>
      </c>
      <c r="D61" s="86">
        <v>0</v>
      </c>
      <c r="E61" s="86">
        <v>0</v>
      </c>
      <c r="F61" s="86">
        <v>0</v>
      </c>
      <c r="G61" s="86">
        <v>0</v>
      </c>
      <c r="H61" s="86">
        <v>0</v>
      </c>
      <c r="I61" s="86">
        <v>0</v>
      </c>
      <c r="J61" s="86">
        <v>0</v>
      </c>
      <c r="K61" s="86">
        <v>0</v>
      </c>
      <c r="L61" s="86">
        <v>0</v>
      </c>
      <c r="M61" s="86">
        <v>0</v>
      </c>
      <c r="N61" s="86">
        <v>0</v>
      </c>
      <c r="O61" s="86">
        <v>0</v>
      </c>
      <c r="P61" s="86">
        <v>0</v>
      </c>
      <c r="Q61" s="86">
        <v>0</v>
      </c>
      <c r="R61" s="86">
        <v>0</v>
      </c>
      <c r="S61" s="86">
        <v>0</v>
      </c>
      <c r="T61" s="86">
        <v>0</v>
      </c>
      <c r="U61" s="86">
        <v>0</v>
      </c>
      <c r="V61" s="86">
        <v>0</v>
      </c>
    </row>
    <row r="62" spans="1:22" ht="15.5" x14ac:dyDescent="0.35">
      <c r="A62" s="141" t="s">
        <v>635</v>
      </c>
      <c r="B62" s="86">
        <f t="shared" si="2"/>
        <v>6</v>
      </c>
      <c r="C62" s="86">
        <v>3</v>
      </c>
      <c r="D62" s="86">
        <v>0</v>
      </c>
      <c r="E62" s="86">
        <v>0</v>
      </c>
      <c r="F62" s="86">
        <v>0</v>
      </c>
      <c r="G62" s="86">
        <v>0</v>
      </c>
      <c r="H62" s="86">
        <v>0</v>
      </c>
      <c r="I62" s="86">
        <v>1</v>
      </c>
      <c r="J62" s="86">
        <v>0</v>
      </c>
      <c r="K62" s="86">
        <v>0</v>
      </c>
      <c r="L62" s="86">
        <v>0</v>
      </c>
      <c r="M62" s="86">
        <v>0</v>
      </c>
      <c r="N62" s="86">
        <v>0</v>
      </c>
      <c r="O62" s="86">
        <v>0</v>
      </c>
      <c r="P62" s="86">
        <v>0</v>
      </c>
      <c r="Q62" s="86">
        <v>0</v>
      </c>
      <c r="R62" s="86">
        <v>0</v>
      </c>
      <c r="S62" s="86">
        <v>0</v>
      </c>
      <c r="T62" s="86">
        <v>0</v>
      </c>
      <c r="U62" s="86">
        <v>2</v>
      </c>
      <c r="V62" s="86">
        <v>0</v>
      </c>
    </row>
    <row r="63" spans="1:22" ht="15.5" x14ac:dyDescent="0.35">
      <c r="A63" s="141" t="s">
        <v>636</v>
      </c>
      <c r="B63" s="86">
        <f t="shared" si="2"/>
        <v>106</v>
      </c>
      <c r="C63" s="86">
        <v>0</v>
      </c>
      <c r="D63" s="86">
        <v>43</v>
      </c>
      <c r="E63" s="86">
        <v>2</v>
      </c>
      <c r="F63" s="86">
        <v>0</v>
      </c>
      <c r="G63" s="86">
        <v>4</v>
      </c>
      <c r="H63" s="86">
        <v>36</v>
      </c>
      <c r="I63" s="86">
        <v>1</v>
      </c>
      <c r="J63" s="86">
        <v>1</v>
      </c>
      <c r="K63" s="86">
        <v>0</v>
      </c>
      <c r="L63" s="86">
        <v>0</v>
      </c>
      <c r="M63" s="86">
        <v>0</v>
      </c>
      <c r="N63" s="86">
        <v>1</v>
      </c>
      <c r="O63" s="86">
        <v>0</v>
      </c>
      <c r="P63" s="86">
        <v>8</v>
      </c>
      <c r="Q63" s="86">
        <v>0</v>
      </c>
      <c r="R63" s="86">
        <v>0</v>
      </c>
      <c r="S63" s="86">
        <v>0</v>
      </c>
      <c r="T63" s="86">
        <v>5</v>
      </c>
      <c r="U63" s="86">
        <v>3</v>
      </c>
      <c r="V63" s="86">
        <v>2</v>
      </c>
    </row>
    <row r="64" spans="1:22" ht="15.5" x14ac:dyDescent="0.35">
      <c r="A64" s="141" t="s">
        <v>637</v>
      </c>
      <c r="B64" s="86">
        <f t="shared" si="2"/>
        <v>133</v>
      </c>
      <c r="C64" s="86">
        <v>25</v>
      </c>
      <c r="D64" s="86">
        <v>15</v>
      </c>
      <c r="E64" s="86">
        <v>2</v>
      </c>
      <c r="F64" s="86">
        <v>0</v>
      </c>
      <c r="G64" s="86">
        <v>2</v>
      </c>
      <c r="H64" s="86">
        <v>3</v>
      </c>
      <c r="I64" s="86">
        <v>0</v>
      </c>
      <c r="J64" s="86">
        <v>1</v>
      </c>
      <c r="K64" s="86">
        <v>0</v>
      </c>
      <c r="L64" s="86">
        <v>34</v>
      </c>
      <c r="M64" s="86">
        <v>0</v>
      </c>
      <c r="N64" s="86">
        <v>21</v>
      </c>
      <c r="O64" s="86">
        <v>2</v>
      </c>
      <c r="P64" s="86">
        <v>0</v>
      </c>
      <c r="Q64" s="86">
        <v>9</v>
      </c>
      <c r="R64" s="86">
        <v>0</v>
      </c>
      <c r="S64" s="86">
        <v>0</v>
      </c>
      <c r="T64" s="86">
        <v>1</v>
      </c>
      <c r="U64" s="86">
        <v>13</v>
      </c>
      <c r="V64" s="86">
        <v>5</v>
      </c>
    </row>
    <row r="65" spans="1:22" ht="15.5" x14ac:dyDescent="0.35">
      <c r="A65" s="141" t="s">
        <v>652</v>
      </c>
      <c r="B65" s="86">
        <f t="shared" si="2"/>
        <v>1</v>
      </c>
      <c r="C65" s="86">
        <v>1</v>
      </c>
      <c r="D65" s="86">
        <v>0</v>
      </c>
      <c r="E65" s="86">
        <v>0</v>
      </c>
      <c r="F65" s="86">
        <v>0</v>
      </c>
      <c r="G65" s="86">
        <v>0</v>
      </c>
      <c r="H65" s="86">
        <v>0</v>
      </c>
      <c r="I65" s="86">
        <v>0</v>
      </c>
      <c r="J65" s="86">
        <v>0</v>
      </c>
      <c r="K65" s="86">
        <v>0</v>
      </c>
      <c r="L65" s="86">
        <v>0</v>
      </c>
      <c r="M65" s="86">
        <v>0</v>
      </c>
      <c r="N65" s="86">
        <v>0</v>
      </c>
      <c r="O65" s="86">
        <v>0</v>
      </c>
      <c r="P65" s="86">
        <v>0</v>
      </c>
      <c r="Q65" s="86">
        <v>0</v>
      </c>
      <c r="R65" s="86">
        <v>0</v>
      </c>
      <c r="S65" s="86">
        <v>0</v>
      </c>
      <c r="T65" s="86">
        <v>0</v>
      </c>
      <c r="U65" s="86">
        <v>0</v>
      </c>
      <c r="V65" s="86">
        <v>0</v>
      </c>
    </row>
    <row r="66" spans="1:22" ht="15.5" x14ac:dyDescent="0.35">
      <c r="A66" s="141" t="s">
        <v>638</v>
      </c>
      <c r="B66" s="86">
        <f t="shared" si="2"/>
        <v>31</v>
      </c>
      <c r="C66" s="86">
        <v>2</v>
      </c>
      <c r="D66" s="86">
        <v>3</v>
      </c>
      <c r="E66" s="86">
        <v>5</v>
      </c>
      <c r="F66" s="86">
        <v>0</v>
      </c>
      <c r="G66" s="86">
        <v>0</v>
      </c>
      <c r="H66" s="86">
        <v>1</v>
      </c>
      <c r="I66" s="86">
        <v>0</v>
      </c>
      <c r="J66" s="86">
        <v>7</v>
      </c>
      <c r="K66" s="86">
        <v>0</v>
      </c>
      <c r="L66" s="86">
        <v>10</v>
      </c>
      <c r="M66" s="86">
        <v>1</v>
      </c>
      <c r="N66" s="86">
        <v>1</v>
      </c>
      <c r="O66" s="86">
        <v>0</v>
      </c>
      <c r="P66" s="86">
        <v>1</v>
      </c>
      <c r="Q66" s="86">
        <v>0</v>
      </c>
      <c r="R66" s="86">
        <v>0</v>
      </c>
      <c r="S66" s="86">
        <v>0</v>
      </c>
      <c r="T66" s="86">
        <v>0</v>
      </c>
      <c r="U66" s="86">
        <v>0</v>
      </c>
      <c r="V66" s="86">
        <v>0</v>
      </c>
    </row>
    <row r="67" spans="1:22" ht="15.5" x14ac:dyDescent="0.35">
      <c r="A67" s="141" t="s">
        <v>639</v>
      </c>
      <c r="B67" s="86">
        <f t="shared" si="2"/>
        <v>340</v>
      </c>
      <c r="C67" s="86">
        <v>45</v>
      </c>
      <c r="D67" s="86">
        <v>45</v>
      </c>
      <c r="E67" s="86">
        <v>26</v>
      </c>
      <c r="F67" s="86">
        <v>0</v>
      </c>
      <c r="G67" s="86">
        <v>2</v>
      </c>
      <c r="H67" s="86">
        <v>30</v>
      </c>
      <c r="I67" s="86">
        <v>2</v>
      </c>
      <c r="J67" s="86">
        <v>36</v>
      </c>
      <c r="K67" s="86">
        <v>8</v>
      </c>
      <c r="L67" s="86">
        <v>65</v>
      </c>
      <c r="M67" s="86">
        <v>11</v>
      </c>
      <c r="N67" s="86">
        <v>0</v>
      </c>
      <c r="O67" s="86">
        <v>7</v>
      </c>
      <c r="P67" s="86">
        <v>4</v>
      </c>
      <c r="Q67" s="86">
        <v>15</v>
      </c>
      <c r="R67" s="86">
        <v>2</v>
      </c>
      <c r="S67" s="86">
        <v>0</v>
      </c>
      <c r="T67" s="86">
        <v>3</v>
      </c>
      <c r="U67" s="86">
        <v>17</v>
      </c>
      <c r="V67" s="86">
        <v>22</v>
      </c>
    </row>
    <row r="68" spans="1:22" ht="18.5" x14ac:dyDescent="0.35">
      <c r="A68" s="141" t="s">
        <v>653</v>
      </c>
      <c r="B68" s="86">
        <f>SUM(C68:V68)</f>
        <v>1</v>
      </c>
      <c r="C68" s="86">
        <v>0</v>
      </c>
      <c r="D68" s="86">
        <v>0</v>
      </c>
      <c r="E68" s="86">
        <v>0</v>
      </c>
      <c r="F68" s="86">
        <v>0</v>
      </c>
      <c r="G68" s="86">
        <v>0</v>
      </c>
      <c r="H68" s="86">
        <v>0</v>
      </c>
      <c r="I68" s="86">
        <v>0</v>
      </c>
      <c r="J68" s="86">
        <v>0</v>
      </c>
      <c r="K68" s="86">
        <v>0</v>
      </c>
      <c r="L68" s="86">
        <v>0</v>
      </c>
      <c r="M68" s="86">
        <v>0</v>
      </c>
      <c r="N68" s="86">
        <v>0</v>
      </c>
      <c r="O68" s="86">
        <v>0</v>
      </c>
      <c r="P68" s="86">
        <v>0</v>
      </c>
      <c r="Q68" s="86">
        <v>0</v>
      </c>
      <c r="R68" s="86">
        <v>1</v>
      </c>
      <c r="S68" s="86">
        <v>0</v>
      </c>
      <c r="T68" s="86">
        <v>0</v>
      </c>
      <c r="U68" s="86">
        <v>0</v>
      </c>
      <c r="V68" s="86">
        <v>0</v>
      </c>
    </row>
    <row r="69" spans="1:22" ht="15.5" x14ac:dyDescent="0.35">
      <c r="A69" s="13"/>
      <c r="B69" s="86"/>
      <c r="C69" s="86"/>
      <c r="D69" s="86"/>
      <c r="E69" s="86"/>
      <c r="F69" s="86"/>
      <c r="G69" s="86"/>
      <c r="H69" s="86"/>
      <c r="I69" s="86"/>
      <c r="J69" s="86"/>
      <c r="K69" s="86"/>
      <c r="L69" s="86"/>
      <c r="M69" s="86"/>
      <c r="N69" s="86"/>
      <c r="O69" s="86"/>
      <c r="P69" s="86"/>
      <c r="Q69" s="86"/>
      <c r="R69" s="86"/>
      <c r="S69" s="86"/>
      <c r="T69" s="86"/>
      <c r="U69" s="86"/>
      <c r="V69" s="86"/>
    </row>
    <row r="70" spans="1:22" ht="15" x14ac:dyDescent="0.3">
      <c r="A70" s="140" t="s">
        <v>654</v>
      </c>
      <c r="B70" s="87">
        <f>SUM(B71:B86)</f>
        <v>203</v>
      </c>
      <c r="C70" s="87">
        <v>130</v>
      </c>
      <c r="D70" s="87">
        <v>6</v>
      </c>
      <c r="E70" s="87">
        <v>20</v>
      </c>
      <c r="F70" s="87">
        <v>0</v>
      </c>
      <c r="G70" s="87">
        <v>2</v>
      </c>
      <c r="H70" s="87">
        <v>11</v>
      </c>
      <c r="I70" s="87">
        <v>0</v>
      </c>
      <c r="J70" s="87">
        <v>0</v>
      </c>
      <c r="K70" s="87">
        <v>0</v>
      </c>
      <c r="L70" s="87">
        <v>6</v>
      </c>
      <c r="M70" s="87">
        <v>0</v>
      </c>
      <c r="N70" s="87">
        <v>5</v>
      </c>
      <c r="O70" s="87">
        <v>3</v>
      </c>
      <c r="P70" s="87">
        <v>0</v>
      </c>
      <c r="Q70" s="87">
        <v>2</v>
      </c>
      <c r="R70" s="87">
        <v>1</v>
      </c>
      <c r="S70" s="87">
        <v>0</v>
      </c>
      <c r="T70" s="87">
        <v>0</v>
      </c>
      <c r="U70" s="87">
        <v>12</v>
      </c>
      <c r="V70" s="87">
        <v>5</v>
      </c>
    </row>
    <row r="71" spans="1:22" ht="15.5" x14ac:dyDescent="0.35">
      <c r="A71" s="141" t="s">
        <v>621</v>
      </c>
      <c r="B71" s="86">
        <f>SUM(C71:V71)</f>
        <v>2</v>
      </c>
      <c r="C71" s="86">
        <v>0</v>
      </c>
      <c r="D71" s="86">
        <v>0</v>
      </c>
      <c r="E71" s="86">
        <v>0</v>
      </c>
      <c r="F71" s="86">
        <v>0</v>
      </c>
      <c r="G71" s="86">
        <v>0</v>
      </c>
      <c r="H71" s="86">
        <v>0</v>
      </c>
      <c r="I71" s="86">
        <v>0</v>
      </c>
      <c r="J71" s="86">
        <v>0</v>
      </c>
      <c r="K71" s="86">
        <v>0</v>
      </c>
      <c r="L71" s="86">
        <v>1</v>
      </c>
      <c r="M71" s="86">
        <v>0</v>
      </c>
      <c r="N71" s="86">
        <v>0</v>
      </c>
      <c r="O71" s="86">
        <v>1</v>
      </c>
      <c r="P71" s="86">
        <v>0</v>
      </c>
      <c r="Q71" s="86">
        <v>0</v>
      </c>
      <c r="R71" s="86">
        <v>0</v>
      </c>
      <c r="S71" s="86">
        <v>0</v>
      </c>
      <c r="T71" s="86">
        <v>0</v>
      </c>
      <c r="U71" s="86">
        <v>0</v>
      </c>
      <c r="V71" s="86">
        <v>0</v>
      </c>
    </row>
    <row r="72" spans="1:22" ht="15.5" x14ac:dyDescent="0.35">
      <c r="A72" s="141" t="s">
        <v>622</v>
      </c>
      <c r="B72" s="86">
        <f>SUM(C72:V72)</f>
        <v>1</v>
      </c>
      <c r="C72" s="86">
        <v>0</v>
      </c>
      <c r="D72" s="86">
        <v>0</v>
      </c>
      <c r="E72" s="86">
        <v>0</v>
      </c>
      <c r="F72" s="86">
        <v>0</v>
      </c>
      <c r="G72" s="86">
        <v>1</v>
      </c>
      <c r="H72" s="86">
        <v>0</v>
      </c>
      <c r="I72" s="86">
        <v>0</v>
      </c>
      <c r="J72" s="86">
        <v>0</v>
      </c>
      <c r="K72" s="86">
        <v>0</v>
      </c>
      <c r="L72" s="86">
        <v>0</v>
      </c>
      <c r="M72" s="86">
        <v>0</v>
      </c>
      <c r="N72" s="86">
        <v>0</v>
      </c>
      <c r="O72" s="86">
        <v>0</v>
      </c>
      <c r="P72" s="86">
        <v>0</v>
      </c>
      <c r="Q72" s="86">
        <v>0</v>
      </c>
      <c r="R72" s="86">
        <v>0</v>
      </c>
      <c r="S72" s="86">
        <v>0</v>
      </c>
      <c r="T72" s="86">
        <v>0</v>
      </c>
      <c r="U72" s="86">
        <v>0</v>
      </c>
      <c r="V72" s="86">
        <v>0</v>
      </c>
    </row>
    <row r="73" spans="1:22" ht="15.5" x14ac:dyDescent="0.35">
      <c r="A73" s="141" t="s">
        <v>623</v>
      </c>
      <c r="B73" s="86">
        <f t="shared" ref="B73:B86" si="3">SUM(C73:V73)</f>
        <v>9</v>
      </c>
      <c r="C73" s="86">
        <v>8</v>
      </c>
      <c r="D73" s="86">
        <v>0</v>
      </c>
      <c r="E73" s="86">
        <v>0</v>
      </c>
      <c r="F73" s="86">
        <v>0</v>
      </c>
      <c r="G73" s="86">
        <v>0</v>
      </c>
      <c r="H73" s="86">
        <v>1</v>
      </c>
      <c r="I73" s="86">
        <v>0</v>
      </c>
      <c r="J73" s="86">
        <v>0</v>
      </c>
      <c r="K73" s="86">
        <v>0</v>
      </c>
      <c r="L73" s="86">
        <v>0</v>
      </c>
      <c r="M73" s="86">
        <v>0</v>
      </c>
      <c r="N73" s="86">
        <v>0</v>
      </c>
      <c r="O73" s="86">
        <v>0</v>
      </c>
      <c r="P73" s="86">
        <v>0</v>
      </c>
      <c r="Q73" s="86">
        <v>0</v>
      </c>
      <c r="R73" s="86">
        <v>0</v>
      </c>
      <c r="S73" s="86">
        <v>0</v>
      </c>
      <c r="T73" s="86">
        <v>0</v>
      </c>
      <c r="U73" s="86">
        <v>0</v>
      </c>
      <c r="V73" s="86">
        <v>0</v>
      </c>
    </row>
    <row r="74" spans="1:22" ht="15.5" x14ac:dyDescent="0.35">
      <c r="A74" s="141" t="s">
        <v>624</v>
      </c>
      <c r="B74" s="86">
        <f t="shared" si="3"/>
        <v>5</v>
      </c>
      <c r="C74" s="86">
        <v>4</v>
      </c>
      <c r="D74" s="86">
        <v>0</v>
      </c>
      <c r="E74" s="86">
        <v>0</v>
      </c>
      <c r="F74" s="86">
        <v>0</v>
      </c>
      <c r="G74" s="86">
        <v>0</v>
      </c>
      <c r="H74" s="86">
        <v>0</v>
      </c>
      <c r="I74" s="86">
        <v>0</v>
      </c>
      <c r="J74" s="86">
        <v>0</v>
      </c>
      <c r="K74" s="86">
        <v>0</v>
      </c>
      <c r="L74" s="86">
        <v>0</v>
      </c>
      <c r="M74" s="86">
        <v>0</v>
      </c>
      <c r="N74" s="86">
        <v>0</v>
      </c>
      <c r="O74" s="86">
        <v>0</v>
      </c>
      <c r="P74" s="86">
        <v>0</v>
      </c>
      <c r="Q74" s="86">
        <v>1</v>
      </c>
      <c r="R74" s="86">
        <v>0</v>
      </c>
      <c r="S74" s="86">
        <v>0</v>
      </c>
      <c r="T74" s="86">
        <v>0</v>
      </c>
      <c r="U74" s="86">
        <v>0</v>
      </c>
      <c r="V74" s="86">
        <v>0</v>
      </c>
    </row>
    <row r="75" spans="1:22" ht="15.5" x14ac:dyDescent="0.35">
      <c r="A75" s="141" t="s">
        <v>625</v>
      </c>
      <c r="B75" s="86">
        <f t="shared" si="3"/>
        <v>1</v>
      </c>
      <c r="C75" s="86">
        <v>1</v>
      </c>
      <c r="D75" s="86">
        <v>0</v>
      </c>
      <c r="E75" s="86">
        <v>0</v>
      </c>
      <c r="F75" s="86">
        <v>0</v>
      </c>
      <c r="G75" s="86">
        <v>0</v>
      </c>
      <c r="H75" s="86">
        <v>0</v>
      </c>
      <c r="I75" s="86">
        <v>0</v>
      </c>
      <c r="J75" s="86">
        <v>0</v>
      </c>
      <c r="K75" s="86">
        <v>0</v>
      </c>
      <c r="L75" s="86">
        <v>0</v>
      </c>
      <c r="M75" s="86">
        <v>0</v>
      </c>
      <c r="N75" s="86">
        <v>0</v>
      </c>
      <c r="O75" s="86">
        <v>0</v>
      </c>
      <c r="P75" s="86">
        <v>0</v>
      </c>
      <c r="Q75" s="86">
        <v>0</v>
      </c>
      <c r="R75" s="86">
        <v>0</v>
      </c>
      <c r="S75" s="86">
        <v>0</v>
      </c>
      <c r="T75" s="86">
        <v>0</v>
      </c>
      <c r="U75" s="86">
        <v>0</v>
      </c>
      <c r="V75" s="86">
        <v>0</v>
      </c>
    </row>
    <row r="76" spans="1:22" ht="15.5" x14ac:dyDescent="0.35">
      <c r="A76" s="141" t="s">
        <v>626</v>
      </c>
      <c r="B76" s="86">
        <f t="shared" si="3"/>
        <v>128</v>
      </c>
      <c r="C76" s="86">
        <v>96</v>
      </c>
      <c r="D76" s="86">
        <v>2</v>
      </c>
      <c r="E76" s="86">
        <v>12</v>
      </c>
      <c r="F76" s="86">
        <v>0</v>
      </c>
      <c r="G76" s="86">
        <v>0</v>
      </c>
      <c r="H76" s="86">
        <v>6</v>
      </c>
      <c r="I76" s="86">
        <v>0</v>
      </c>
      <c r="J76" s="86">
        <v>0</v>
      </c>
      <c r="K76" s="86">
        <v>0</v>
      </c>
      <c r="L76" s="86">
        <v>0</v>
      </c>
      <c r="M76" s="86">
        <v>0</v>
      </c>
      <c r="N76" s="86">
        <v>1</v>
      </c>
      <c r="O76" s="86">
        <v>1</v>
      </c>
      <c r="P76" s="86">
        <v>0</v>
      </c>
      <c r="Q76" s="86">
        <v>0</v>
      </c>
      <c r="R76" s="86">
        <v>1</v>
      </c>
      <c r="S76" s="86">
        <v>0</v>
      </c>
      <c r="T76" s="86">
        <v>0</v>
      </c>
      <c r="U76" s="86">
        <v>6</v>
      </c>
      <c r="V76" s="86">
        <v>3</v>
      </c>
    </row>
    <row r="77" spans="1:22" ht="15.5" x14ac:dyDescent="0.35">
      <c r="A77" s="141" t="s">
        <v>627</v>
      </c>
      <c r="B77" s="86">
        <f t="shared" si="3"/>
        <v>6</v>
      </c>
      <c r="C77" s="86">
        <v>2</v>
      </c>
      <c r="D77" s="86">
        <v>0</v>
      </c>
      <c r="E77" s="86">
        <v>0</v>
      </c>
      <c r="F77" s="86">
        <v>0</v>
      </c>
      <c r="G77" s="86">
        <v>0</v>
      </c>
      <c r="H77" s="86">
        <v>0</v>
      </c>
      <c r="I77" s="86">
        <v>0</v>
      </c>
      <c r="J77" s="86">
        <v>0</v>
      </c>
      <c r="K77" s="86">
        <v>0</v>
      </c>
      <c r="L77" s="86">
        <v>0</v>
      </c>
      <c r="M77" s="86">
        <v>0</v>
      </c>
      <c r="N77" s="86">
        <v>3</v>
      </c>
      <c r="O77" s="86">
        <v>0</v>
      </c>
      <c r="P77" s="86">
        <v>0</v>
      </c>
      <c r="Q77" s="86">
        <v>1</v>
      </c>
      <c r="R77" s="86">
        <v>0</v>
      </c>
      <c r="S77" s="86">
        <v>0</v>
      </c>
      <c r="T77" s="86">
        <v>0</v>
      </c>
      <c r="U77" s="86">
        <v>0</v>
      </c>
      <c r="V77" s="86">
        <v>0</v>
      </c>
    </row>
    <row r="78" spans="1:22" ht="15.5" x14ac:dyDescent="0.35">
      <c r="A78" s="141" t="s">
        <v>629</v>
      </c>
      <c r="B78" s="86">
        <f t="shared" si="3"/>
        <v>8</v>
      </c>
      <c r="C78" s="86">
        <v>0</v>
      </c>
      <c r="D78" s="86">
        <v>0</v>
      </c>
      <c r="E78" s="86">
        <v>6</v>
      </c>
      <c r="F78" s="86">
        <v>0</v>
      </c>
      <c r="G78" s="86">
        <v>0</v>
      </c>
      <c r="H78" s="86">
        <v>0</v>
      </c>
      <c r="I78" s="86">
        <v>0</v>
      </c>
      <c r="J78" s="86">
        <v>0</v>
      </c>
      <c r="K78" s="86">
        <v>0</v>
      </c>
      <c r="L78" s="86">
        <v>0</v>
      </c>
      <c r="M78" s="86">
        <v>0</v>
      </c>
      <c r="N78" s="86">
        <v>0</v>
      </c>
      <c r="O78" s="86">
        <v>0</v>
      </c>
      <c r="P78" s="86">
        <v>0</v>
      </c>
      <c r="Q78" s="86">
        <v>0</v>
      </c>
      <c r="R78" s="86">
        <v>0</v>
      </c>
      <c r="S78" s="86">
        <v>0</v>
      </c>
      <c r="T78" s="86">
        <v>0</v>
      </c>
      <c r="U78" s="86">
        <v>1</v>
      </c>
      <c r="V78" s="86">
        <v>1</v>
      </c>
    </row>
    <row r="79" spans="1:22" ht="15.5" x14ac:dyDescent="0.35">
      <c r="A79" s="141" t="s">
        <v>630</v>
      </c>
      <c r="B79" s="86">
        <f t="shared" si="3"/>
        <v>2</v>
      </c>
      <c r="C79" s="86">
        <v>1</v>
      </c>
      <c r="D79" s="86">
        <v>0</v>
      </c>
      <c r="E79" s="86">
        <v>0</v>
      </c>
      <c r="F79" s="86">
        <v>0</v>
      </c>
      <c r="G79" s="86">
        <v>0</v>
      </c>
      <c r="H79" s="86">
        <v>0</v>
      </c>
      <c r="I79" s="86">
        <v>0</v>
      </c>
      <c r="J79" s="86">
        <v>0</v>
      </c>
      <c r="K79" s="86">
        <v>0</v>
      </c>
      <c r="L79" s="86">
        <v>0</v>
      </c>
      <c r="M79" s="86">
        <v>0</v>
      </c>
      <c r="N79" s="86">
        <v>0</v>
      </c>
      <c r="O79" s="86">
        <v>0</v>
      </c>
      <c r="P79" s="86">
        <v>0</v>
      </c>
      <c r="Q79" s="86">
        <v>0</v>
      </c>
      <c r="R79" s="86">
        <v>0</v>
      </c>
      <c r="S79" s="86">
        <v>0</v>
      </c>
      <c r="T79" s="86">
        <v>0</v>
      </c>
      <c r="U79" s="86">
        <v>1</v>
      </c>
      <c r="V79" s="86">
        <v>0</v>
      </c>
    </row>
    <row r="80" spans="1:22" ht="15.5" x14ac:dyDescent="0.35">
      <c r="A80" s="141" t="s">
        <v>631</v>
      </c>
      <c r="B80" s="86">
        <f t="shared" si="3"/>
        <v>1</v>
      </c>
      <c r="C80" s="86">
        <v>0</v>
      </c>
      <c r="D80" s="86">
        <v>0</v>
      </c>
      <c r="E80" s="86">
        <v>0</v>
      </c>
      <c r="F80" s="86">
        <v>0</v>
      </c>
      <c r="G80" s="86">
        <v>1</v>
      </c>
      <c r="H80" s="86">
        <v>0</v>
      </c>
      <c r="I80" s="86">
        <v>0</v>
      </c>
      <c r="J80" s="86">
        <v>0</v>
      </c>
      <c r="K80" s="86">
        <v>0</v>
      </c>
      <c r="L80" s="86">
        <v>0</v>
      </c>
      <c r="M80" s="86">
        <v>0</v>
      </c>
      <c r="N80" s="86">
        <v>0</v>
      </c>
      <c r="O80" s="86">
        <v>0</v>
      </c>
      <c r="P80" s="86">
        <v>0</v>
      </c>
      <c r="Q80" s="86">
        <v>0</v>
      </c>
      <c r="R80" s="86">
        <v>0</v>
      </c>
      <c r="S80" s="86">
        <v>0</v>
      </c>
      <c r="T80" s="86">
        <v>0</v>
      </c>
      <c r="U80" s="86">
        <v>0</v>
      </c>
      <c r="V80" s="86">
        <v>0</v>
      </c>
    </row>
    <row r="81" spans="1:22" ht="15.5" x14ac:dyDescent="0.35">
      <c r="A81" s="141" t="s">
        <v>634</v>
      </c>
      <c r="B81" s="86">
        <f t="shared" si="3"/>
        <v>5</v>
      </c>
      <c r="C81" s="86">
        <v>0</v>
      </c>
      <c r="D81" s="86">
        <v>2</v>
      </c>
      <c r="E81" s="86">
        <v>0</v>
      </c>
      <c r="F81" s="86">
        <v>0</v>
      </c>
      <c r="G81" s="86">
        <v>0</v>
      </c>
      <c r="H81" s="86">
        <v>0</v>
      </c>
      <c r="I81" s="86">
        <v>0</v>
      </c>
      <c r="J81" s="86">
        <v>0</v>
      </c>
      <c r="K81" s="86">
        <v>0</v>
      </c>
      <c r="L81" s="86">
        <v>0</v>
      </c>
      <c r="M81" s="86">
        <v>0</v>
      </c>
      <c r="N81" s="86">
        <v>1</v>
      </c>
      <c r="O81" s="86">
        <v>1</v>
      </c>
      <c r="P81" s="86">
        <v>0</v>
      </c>
      <c r="Q81" s="86">
        <v>0</v>
      </c>
      <c r="R81" s="86">
        <v>0</v>
      </c>
      <c r="S81" s="86">
        <v>0</v>
      </c>
      <c r="T81" s="86">
        <v>0</v>
      </c>
      <c r="U81" s="86">
        <v>1</v>
      </c>
      <c r="V81" s="86">
        <v>0</v>
      </c>
    </row>
    <row r="82" spans="1:22" ht="15.5" x14ac:dyDescent="0.35">
      <c r="A82" s="141" t="s">
        <v>635</v>
      </c>
      <c r="B82" s="86">
        <f t="shared" si="3"/>
        <v>1</v>
      </c>
      <c r="C82" s="86">
        <v>1</v>
      </c>
      <c r="D82" s="86">
        <v>0</v>
      </c>
      <c r="E82" s="86">
        <v>0</v>
      </c>
      <c r="F82" s="86">
        <v>0</v>
      </c>
      <c r="G82" s="86">
        <v>0</v>
      </c>
      <c r="H82" s="86">
        <v>0</v>
      </c>
      <c r="I82" s="86">
        <v>0</v>
      </c>
      <c r="J82" s="86">
        <v>0</v>
      </c>
      <c r="K82" s="86">
        <v>0</v>
      </c>
      <c r="L82" s="86">
        <v>0</v>
      </c>
      <c r="M82" s="86">
        <v>0</v>
      </c>
      <c r="N82" s="86">
        <v>0</v>
      </c>
      <c r="O82" s="86">
        <v>0</v>
      </c>
      <c r="P82" s="86">
        <v>0</v>
      </c>
      <c r="Q82" s="86">
        <v>0</v>
      </c>
      <c r="R82" s="86">
        <v>0</v>
      </c>
      <c r="S82" s="86">
        <v>0</v>
      </c>
      <c r="T82" s="86">
        <v>0</v>
      </c>
      <c r="U82" s="86">
        <v>0</v>
      </c>
      <c r="V82" s="86">
        <v>0</v>
      </c>
    </row>
    <row r="83" spans="1:22" ht="15.5" x14ac:dyDescent="0.35">
      <c r="A83" s="141" t="s">
        <v>636</v>
      </c>
      <c r="B83" s="86">
        <f t="shared" si="3"/>
        <v>2</v>
      </c>
      <c r="C83" s="86">
        <v>0</v>
      </c>
      <c r="D83" s="86">
        <v>0</v>
      </c>
      <c r="E83" s="86">
        <v>0</v>
      </c>
      <c r="F83" s="86">
        <v>0</v>
      </c>
      <c r="G83" s="86">
        <v>0</v>
      </c>
      <c r="H83" s="86">
        <v>2</v>
      </c>
      <c r="I83" s="86">
        <v>0</v>
      </c>
      <c r="J83" s="86">
        <v>0</v>
      </c>
      <c r="K83" s="86">
        <v>0</v>
      </c>
      <c r="L83" s="86">
        <v>0</v>
      </c>
      <c r="M83" s="86">
        <v>0</v>
      </c>
      <c r="N83" s="86">
        <v>0</v>
      </c>
      <c r="O83" s="86">
        <v>0</v>
      </c>
      <c r="P83" s="86">
        <v>0</v>
      </c>
      <c r="Q83" s="86">
        <v>0</v>
      </c>
      <c r="R83" s="86">
        <v>0</v>
      </c>
      <c r="S83" s="86">
        <v>0</v>
      </c>
      <c r="T83" s="86">
        <v>0</v>
      </c>
      <c r="U83" s="86">
        <v>0</v>
      </c>
      <c r="V83" s="86">
        <v>0</v>
      </c>
    </row>
    <row r="84" spans="1:22" ht="15.5" x14ac:dyDescent="0.35">
      <c r="A84" s="141" t="s">
        <v>637</v>
      </c>
      <c r="B84" s="86">
        <f t="shared" si="3"/>
        <v>12</v>
      </c>
      <c r="C84" s="86">
        <v>11</v>
      </c>
      <c r="D84" s="86">
        <v>0</v>
      </c>
      <c r="E84" s="86">
        <v>0</v>
      </c>
      <c r="F84" s="86">
        <v>0</v>
      </c>
      <c r="G84" s="86">
        <v>0</v>
      </c>
      <c r="H84" s="86">
        <v>0</v>
      </c>
      <c r="I84" s="86">
        <v>0</v>
      </c>
      <c r="J84" s="86">
        <v>0</v>
      </c>
      <c r="K84" s="86">
        <v>0</v>
      </c>
      <c r="L84" s="86">
        <v>1</v>
      </c>
      <c r="M84" s="86">
        <v>0</v>
      </c>
      <c r="N84" s="86">
        <v>0</v>
      </c>
      <c r="O84" s="86">
        <v>0</v>
      </c>
      <c r="P84" s="86">
        <v>0</v>
      </c>
      <c r="Q84" s="86">
        <v>0</v>
      </c>
      <c r="R84" s="86">
        <v>0</v>
      </c>
      <c r="S84" s="86">
        <v>0</v>
      </c>
      <c r="T84" s="86">
        <v>0</v>
      </c>
      <c r="U84" s="86">
        <v>0</v>
      </c>
      <c r="V84" s="86">
        <v>0</v>
      </c>
    </row>
    <row r="85" spans="1:22" ht="15.5" x14ac:dyDescent="0.35">
      <c r="A85" s="141" t="s">
        <v>638</v>
      </c>
      <c r="B85" s="86">
        <f t="shared" si="3"/>
        <v>2</v>
      </c>
      <c r="C85" s="86">
        <v>0</v>
      </c>
      <c r="D85" s="86">
        <v>0</v>
      </c>
      <c r="E85" s="86">
        <v>1</v>
      </c>
      <c r="F85" s="86">
        <v>0</v>
      </c>
      <c r="G85" s="86">
        <v>0</v>
      </c>
      <c r="H85" s="86">
        <v>0</v>
      </c>
      <c r="I85" s="86">
        <v>0</v>
      </c>
      <c r="J85" s="86">
        <v>0</v>
      </c>
      <c r="K85" s="86">
        <v>0</v>
      </c>
      <c r="L85" s="86">
        <v>1</v>
      </c>
      <c r="M85" s="86">
        <v>0</v>
      </c>
      <c r="N85" s="86">
        <v>0</v>
      </c>
      <c r="O85" s="86">
        <v>0</v>
      </c>
      <c r="P85" s="86">
        <v>0</v>
      </c>
      <c r="Q85" s="86">
        <v>0</v>
      </c>
      <c r="R85" s="86">
        <v>0</v>
      </c>
      <c r="S85" s="86">
        <v>0</v>
      </c>
      <c r="T85" s="86">
        <v>0</v>
      </c>
      <c r="U85" s="86">
        <v>0</v>
      </c>
      <c r="V85" s="86">
        <v>0</v>
      </c>
    </row>
    <row r="86" spans="1:22" ht="15.5" x14ac:dyDescent="0.35">
      <c r="A86" s="141" t="s">
        <v>639</v>
      </c>
      <c r="B86" s="86">
        <f t="shared" si="3"/>
        <v>18</v>
      </c>
      <c r="C86" s="86">
        <v>6</v>
      </c>
      <c r="D86" s="86">
        <v>2</v>
      </c>
      <c r="E86" s="86">
        <v>1</v>
      </c>
      <c r="F86" s="86">
        <v>0</v>
      </c>
      <c r="G86" s="86">
        <v>0</v>
      </c>
      <c r="H86" s="86">
        <v>2</v>
      </c>
      <c r="I86" s="86">
        <v>0</v>
      </c>
      <c r="J86" s="86">
        <v>0</v>
      </c>
      <c r="K86" s="86">
        <v>0</v>
      </c>
      <c r="L86" s="86">
        <v>3</v>
      </c>
      <c r="M86" s="86">
        <v>0</v>
      </c>
      <c r="N86" s="86">
        <v>0</v>
      </c>
      <c r="O86" s="86">
        <v>0</v>
      </c>
      <c r="P86" s="86">
        <v>0</v>
      </c>
      <c r="Q86" s="86">
        <v>0</v>
      </c>
      <c r="R86" s="86">
        <v>0</v>
      </c>
      <c r="S86" s="86">
        <v>0</v>
      </c>
      <c r="T86" s="86">
        <v>0</v>
      </c>
      <c r="U86" s="86">
        <v>3</v>
      </c>
      <c r="V86" s="86">
        <v>1</v>
      </c>
    </row>
    <row r="87" spans="1:22" ht="15.5" x14ac:dyDescent="0.35">
      <c r="A87" s="13"/>
      <c r="B87" s="86"/>
      <c r="C87" s="86"/>
      <c r="D87" s="86"/>
      <c r="E87" s="86"/>
      <c r="F87" s="86"/>
      <c r="G87" s="86"/>
      <c r="H87" s="86"/>
      <c r="I87" s="86"/>
      <c r="J87" s="86"/>
      <c r="K87" s="86"/>
      <c r="L87" s="86"/>
      <c r="M87" s="86"/>
      <c r="N87" s="86"/>
      <c r="O87" s="86"/>
      <c r="P87" s="86"/>
      <c r="Q87" s="86"/>
      <c r="R87" s="86"/>
      <c r="S87" s="86"/>
      <c r="T87" s="86"/>
      <c r="U87" s="86"/>
      <c r="V87" s="86"/>
    </row>
    <row r="88" spans="1:22" ht="15" x14ac:dyDescent="0.3">
      <c r="A88" s="140" t="s">
        <v>655</v>
      </c>
      <c r="B88" s="87">
        <f>SUM(B89:B116)</f>
        <v>1928</v>
      </c>
      <c r="C88" s="87">
        <v>322</v>
      </c>
      <c r="D88" s="87">
        <v>132</v>
      </c>
      <c r="E88" s="87">
        <v>129</v>
      </c>
      <c r="F88" s="87">
        <v>45</v>
      </c>
      <c r="G88" s="87">
        <v>35</v>
      </c>
      <c r="H88" s="87">
        <v>87</v>
      </c>
      <c r="I88" s="87">
        <v>45</v>
      </c>
      <c r="J88" s="87">
        <v>247</v>
      </c>
      <c r="K88" s="87">
        <v>28</v>
      </c>
      <c r="L88" s="87">
        <v>182</v>
      </c>
      <c r="M88" s="87">
        <v>58</v>
      </c>
      <c r="N88" s="87">
        <v>51</v>
      </c>
      <c r="O88" s="87">
        <v>90</v>
      </c>
      <c r="P88" s="87">
        <v>25</v>
      </c>
      <c r="Q88" s="87">
        <v>82</v>
      </c>
      <c r="R88" s="87">
        <v>31</v>
      </c>
      <c r="S88" s="87">
        <v>0</v>
      </c>
      <c r="T88" s="87">
        <v>15</v>
      </c>
      <c r="U88" s="87">
        <v>208</v>
      </c>
      <c r="V88" s="87">
        <v>116</v>
      </c>
    </row>
    <row r="89" spans="1:22" ht="15.5" x14ac:dyDescent="0.35">
      <c r="A89" s="141" t="s">
        <v>621</v>
      </c>
      <c r="B89" s="86">
        <f t="shared" ref="B89:B96" si="4">SUM(C89:V89)</f>
        <v>56</v>
      </c>
      <c r="C89" s="86">
        <v>22</v>
      </c>
      <c r="D89" s="86">
        <v>2</v>
      </c>
      <c r="E89" s="86">
        <v>1</v>
      </c>
      <c r="F89" s="86">
        <v>0</v>
      </c>
      <c r="G89" s="86">
        <v>0</v>
      </c>
      <c r="H89" s="86">
        <v>2</v>
      </c>
      <c r="I89" s="86">
        <v>9</v>
      </c>
      <c r="J89" s="86">
        <v>5</v>
      </c>
      <c r="K89" s="86">
        <v>1</v>
      </c>
      <c r="L89" s="86">
        <v>4</v>
      </c>
      <c r="M89" s="86">
        <v>4</v>
      </c>
      <c r="N89" s="86">
        <v>1</v>
      </c>
      <c r="O89" s="86">
        <v>0</v>
      </c>
      <c r="P89" s="86">
        <v>1</v>
      </c>
      <c r="Q89" s="86">
        <v>0</v>
      </c>
      <c r="R89" s="86">
        <v>1</v>
      </c>
      <c r="S89" s="86">
        <v>0</v>
      </c>
      <c r="T89" s="86">
        <v>0</v>
      </c>
      <c r="U89" s="86">
        <v>1</v>
      </c>
      <c r="V89" s="86">
        <v>2</v>
      </c>
    </row>
    <row r="90" spans="1:22" ht="15.5" x14ac:dyDescent="0.35">
      <c r="A90" s="141" t="s">
        <v>622</v>
      </c>
      <c r="B90" s="86">
        <f t="shared" si="4"/>
        <v>9</v>
      </c>
      <c r="C90" s="86">
        <v>0</v>
      </c>
      <c r="D90" s="86">
        <v>0</v>
      </c>
      <c r="E90" s="86">
        <v>2</v>
      </c>
      <c r="F90" s="86">
        <v>0</v>
      </c>
      <c r="G90" s="86">
        <v>7</v>
      </c>
      <c r="H90" s="86">
        <v>0</v>
      </c>
      <c r="I90" s="86">
        <v>0</v>
      </c>
      <c r="J90" s="86">
        <v>0</v>
      </c>
      <c r="K90" s="86">
        <v>0</v>
      </c>
      <c r="L90" s="86">
        <v>0</v>
      </c>
      <c r="M90" s="86">
        <v>0</v>
      </c>
      <c r="N90" s="86">
        <v>0</v>
      </c>
      <c r="O90" s="86">
        <v>0</v>
      </c>
      <c r="P90" s="86">
        <v>0</v>
      </c>
      <c r="Q90" s="86">
        <v>0</v>
      </c>
      <c r="R90" s="86">
        <v>0</v>
      </c>
      <c r="S90" s="86">
        <v>0</v>
      </c>
      <c r="T90" s="86">
        <v>0</v>
      </c>
      <c r="U90" s="86">
        <v>0</v>
      </c>
      <c r="V90" s="86">
        <v>0</v>
      </c>
    </row>
    <row r="91" spans="1:22" ht="15.5" x14ac:dyDescent="0.35">
      <c r="A91" s="141" t="s">
        <v>623</v>
      </c>
      <c r="B91" s="86">
        <f t="shared" si="4"/>
        <v>20</v>
      </c>
      <c r="C91" s="86">
        <v>0</v>
      </c>
      <c r="D91" s="86">
        <v>4</v>
      </c>
      <c r="E91" s="86">
        <v>0</v>
      </c>
      <c r="F91" s="86">
        <v>0</v>
      </c>
      <c r="G91" s="86">
        <v>0</v>
      </c>
      <c r="H91" s="86">
        <v>2</v>
      </c>
      <c r="I91" s="86">
        <v>0</v>
      </c>
      <c r="J91" s="86">
        <v>0</v>
      </c>
      <c r="K91" s="86">
        <v>0</v>
      </c>
      <c r="L91" s="86">
        <v>5</v>
      </c>
      <c r="M91" s="86">
        <v>0</v>
      </c>
      <c r="N91" s="86">
        <v>1</v>
      </c>
      <c r="O91" s="86">
        <v>0</v>
      </c>
      <c r="P91" s="86">
        <v>0</v>
      </c>
      <c r="Q91" s="86">
        <v>0</v>
      </c>
      <c r="R91" s="86">
        <v>0</v>
      </c>
      <c r="S91" s="86">
        <v>0</v>
      </c>
      <c r="T91" s="86">
        <v>0</v>
      </c>
      <c r="U91" s="86">
        <v>8</v>
      </c>
      <c r="V91" s="86">
        <v>0</v>
      </c>
    </row>
    <row r="92" spans="1:22" ht="15.5" x14ac:dyDescent="0.35">
      <c r="A92" s="141" t="s">
        <v>624</v>
      </c>
      <c r="B92" s="86">
        <f t="shared" si="4"/>
        <v>9</v>
      </c>
      <c r="C92" s="86">
        <v>0</v>
      </c>
      <c r="D92" s="86">
        <v>0</v>
      </c>
      <c r="E92" s="86">
        <v>0</v>
      </c>
      <c r="F92" s="86">
        <v>0</v>
      </c>
      <c r="G92" s="86">
        <v>1</v>
      </c>
      <c r="H92" s="86">
        <v>0</v>
      </c>
      <c r="I92" s="86">
        <v>1</v>
      </c>
      <c r="J92" s="86">
        <v>2</v>
      </c>
      <c r="K92" s="86">
        <v>1</v>
      </c>
      <c r="L92" s="86">
        <v>1</v>
      </c>
      <c r="M92" s="86">
        <v>1</v>
      </c>
      <c r="N92" s="86">
        <v>0</v>
      </c>
      <c r="O92" s="86">
        <v>0</v>
      </c>
      <c r="P92" s="86">
        <v>0</v>
      </c>
      <c r="Q92" s="86">
        <v>0</v>
      </c>
      <c r="R92" s="86">
        <v>0</v>
      </c>
      <c r="S92" s="86">
        <v>0</v>
      </c>
      <c r="T92" s="86">
        <v>1</v>
      </c>
      <c r="U92" s="86">
        <v>1</v>
      </c>
      <c r="V92" s="86">
        <v>0</v>
      </c>
    </row>
    <row r="93" spans="1:22" ht="15.5" x14ac:dyDescent="0.35">
      <c r="A93" s="141" t="s">
        <v>625</v>
      </c>
      <c r="B93" s="86">
        <f t="shared" si="4"/>
        <v>25</v>
      </c>
      <c r="C93" s="86">
        <v>22</v>
      </c>
      <c r="D93" s="86">
        <v>0</v>
      </c>
      <c r="E93" s="86">
        <v>0</v>
      </c>
      <c r="F93" s="86">
        <v>0</v>
      </c>
      <c r="G93" s="86">
        <v>1</v>
      </c>
      <c r="H93" s="86">
        <v>0</v>
      </c>
      <c r="I93" s="86">
        <v>0</v>
      </c>
      <c r="J93" s="86">
        <v>0</v>
      </c>
      <c r="K93" s="86">
        <v>0</v>
      </c>
      <c r="L93" s="86">
        <v>0</v>
      </c>
      <c r="M93" s="86">
        <v>0</v>
      </c>
      <c r="N93" s="86">
        <v>0</v>
      </c>
      <c r="O93" s="86">
        <v>0</v>
      </c>
      <c r="P93" s="86">
        <v>0</v>
      </c>
      <c r="Q93" s="86">
        <v>0</v>
      </c>
      <c r="R93" s="86">
        <v>0</v>
      </c>
      <c r="S93" s="86">
        <v>0</v>
      </c>
      <c r="T93" s="86">
        <v>0</v>
      </c>
      <c r="U93" s="86">
        <v>0</v>
      </c>
      <c r="V93" s="86">
        <v>2</v>
      </c>
    </row>
    <row r="94" spans="1:22" ht="15.5" x14ac:dyDescent="0.35">
      <c r="A94" s="141" t="s">
        <v>642</v>
      </c>
      <c r="B94" s="86">
        <f t="shared" si="4"/>
        <v>1</v>
      </c>
      <c r="C94" s="86">
        <v>1</v>
      </c>
      <c r="D94" s="86">
        <v>0</v>
      </c>
      <c r="E94" s="86">
        <v>0</v>
      </c>
      <c r="F94" s="86">
        <v>0</v>
      </c>
      <c r="G94" s="86">
        <v>0</v>
      </c>
      <c r="H94" s="86">
        <v>0</v>
      </c>
      <c r="I94" s="86">
        <v>0</v>
      </c>
      <c r="J94" s="86">
        <v>0</v>
      </c>
      <c r="K94" s="86">
        <v>0</v>
      </c>
      <c r="L94" s="86">
        <v>0</v>
      </c>
      <c r="M94" s="86">
        <v>0</v>
      </c>
      <c r="N94" s="86">
        <v>0</v>
      </c>
      <c r="O94" s="86">
        <v>0</v>
      </c>
      <c r="P94" s="86">
        <v>0</v>
      </c>
      <c r="Q94" s="86">
        <v>0</v>
      </c>
      <c r="R94" s="86">
        <v>0</v>
      </c>
      <c r="S94" s="86">
        <v>0</v>
      </c>
      <c r="T94" s="86">
        <v>0</v>
      </c>
      <c r="U94" s="86">
        <v>0</v>
      </c>
      <c r="V94" s="86">
        <v>0</v>
      </c>
    </row>
    <row r="95" spans="1:22" ht="15.5" x14ac:dyDescent="0.35">
      <c r="A95" s="141" t="s">
        <v>626</v>
      </c>
      <c r="B95" s="86">
        <f t="shared" si="4"/>
        <v>595</v>
      </c>
      <c r="C95" s="86">
        <v>9</v>
      </c>
      <c r="D95" s="86">
        <v>56</v>
      </c>
      <c r="E95" s="86">
        <v>39</v>
      </c>
      <c r="F95" s="86">
        <v>27</v>
      </c>
      <c r="G95" s="86">
        <v>16</v>
      </c>
      <c r="H95" s="86">
        <v>34</v>
      </c>
      <c r="I95" s="86">
        <v>15</v>
      </c>
      <c r="J95" s="86">
        <v>48</v>
      </c>
      <c r="K95" s="86">
        <v>10</v>
      </c>
      <c r="L95" s="86">
        <v>37</v>
      </c>
      <c r="M95" s="86">
        <v>27</v>
      </c>
      <c r="N95" s="86">
        <v>16</v>
      </c>
      <c r="O95" s="86">
        <v>39</v>
      </c>
      <c r="P95" s="86">
        <v>12</v>
      </c>
      <c r="Q95" s="86">
        <v>29</v>
      </c>
      <c r="R95" s="86">
        <v>10</v>
      </c>
      <c r="S95" s="86">
        <v>0</v>
      </c>
      <c r="T95" s="86">
        <v>7</v>
      </c>
      <c r="U95" s="86">
        <v>95</v>
      </c>
      <c r="V95" s="86">
        <v>69</v>
      </c>
    </row>
    <row r="96" spans="1:22" ht="15.5" x14ac:dyDescent="0.35">
      <c r="A96" s="141" t="s">
        <v>627</v>
      </c>
      <c r="B96" s="86">
        <f t="shared" si="4"/>
        <v>75</v>
      </c>
      <c r="C96" s="86">
        <v>3</v>
      </c>
      <c r="D96" s="86">
        <v>2</v>
      </c>
      <c r="E96" s="86">
        <v>0</v>
      </c>
      <c r="F96" s="86">
        <v>0</v>
      </c>
      <c r="G96" s="86">
        <v>0</v>
      </c>
      <c r="H96" s="86">
        <v>4</v>
      </c>
      <c r="I96" s="86">
        <v>1</v>
      </c>
      <c r="J96" s="86">
        <v>2</v>
      </c>
      <c r="K96" s="86">
        <v>1</v>
      </c>
      <c r="L96" s="86">
        <v>35</v>
      </c>
      <c r="M96" s="86">
        <v>0</v>
      </c>
      <c r="N96" s="86">
        <v>10</v>
      </c>
      <c r="O96" s="86">
        <v>0</v>
      </c>
      <c r="P96" s="86">
        <v>0</v>
      </c>
      <c r="Q96" s="86">
        <v>15</v>
      </c>
      <c r="R96" s="86">
        <v>0</v>
      </c>
      <c r="S96" s="86">
        <v>0</v>
      </c>
      <c r="T96" s="86">
        <v>0</v>
      </c>
      <c r="U96" s="86">
        <v>2</v>
      </c>
      <c r="V96" s="86">
        <v>0</v>
      </c>
    </row>
    <row r="97" spans="1:22" ht="15.5" x14ac:dyDescent="0.35">
      <c r="A97" s="141" t="s">
        <v>644</v>
      </c>
      <c r="B97" s="86">
        <f t="shared" ref="B97:B115" si="5">SUM(C97:V97)</f>
        <v>10</v>
      </c>
      <c r="C97" s="86">
        <v>0</v>
      </c>
      <c r="D97" s="86">
        <v>0</v>
      </c>
      <c r="E97" s="86">
        <v>0</v>
      </c>
      <c r="F97" s="86">
        <v>0</v>
      </c>
      <c r="G97" s="86">
        <v>0</v>
      </c>
      <c r="H97" s="86">
        <v>0</v>
      </c>
      <c r="I97" s="86">
        <v>0</v>
      </c>
      <c r="J97" s="86">
        <v>3</v>
      </c>
      <c r="K97" s="86">
        <v>1</v>
      </c>
      <c r="L97" s="86">
        <v>0</v>
      </c>
      <c r="M97" s="86">
        <v>5</v>
      </c>
      <c r="N97" s="86">
        <v>1</v>
      </c>
      <c r="O97" s="86">
        <v>0</v>
      </c>
      <c r="P97" s="86">
        <v>0</v>
      </c>
      <c r="Q97" s="86">
        <v>0</v>
      </c>
      <c r="R97" s="86">
        <v>0</v>
      </c>
      <c r="S97" s="86">
        <v>0</v>
      </c>
      <c r="T97" s="86">
        <v>0</v>
      </c>
      <c r="U97" s="86">
        <v>0</v>
      </c>
      <c r="V97" s="86">
        <v>0</v>
      </c>
    </row>
    <row r="98" spans="1:22" ht="15.5" x14ac:dyDescent="0.35">
      <c r="A98" s="141" t="s">
        <v>628</v>
      </c>
      <c r="B98" s="86">
        <f t="shared" si="5"/>
        <v>4</v>
      </c>
      <c r="C98" s="86">
        <v>0</v>
      </c>
      <c r="D98" s="86">
        <v>0</v>
      </c>
      <c r="E98" s="86">
        <v>0</v>
      </c>
      <c r="F98" s="86">
        <v>0</v>
      </c>
      <c r="G98" s="86">
        <v>1</v>
      </c>
      <c r="H98" s="86">
        <v>0</v>
      </c>
      <c r="I98" s="86">
        <v>0</v>
      </c>
      <c r="J98" s="86">
        <v>0</v>
      </c>
      <c r="K98" s="86">
        <v>0</v>
      </c>
      <c r="L98" s="86">
        <v>2</v>
      </c>
      <c r="M98" s="86">
        <v>0</v>
      </c>
      <c r="N98" s="86">
        <v>0</v>
      </c>
      <c r="O98" s="86">
        <v>0</v>
      </c>
      <c r="P98" s="86">
        <v>1</v>
      </c>
      <c r="Q98" s="86">
        <v>0</v>
      </c>
      <c r="R98" s="86">
        <v>0</v>
      </c>
      <c r="S98" s="86">
        <v>0</v>
      </c>
      <c r="T98" s="86">
        <v>0</v>
      </c>
      <c r="U98" s="86">
        <v>0</v>
      </c>
      <c r="V98" s="86">
        <v>0</v>
      </c>
    </row>
    <row r="99" spans="1:22" ht="15.5" x14ac:dyDescent="0.35">
      <c r="A99" s="141" t="s">
        <v>646</v>
      </c>
      <c r="B99" s="86">
        <f t="shared" si="5"/>
        <v>1</v>
      </c>
      <c r="C99" s="86">
        <v>0</v>
      </c>
      <c r="D99" s="86">
        <v>0</v>
      </c>
      <c r="E99" s="86">
        <v>0</v>
      </c>
      <c r="F99" s="86">
        <v>0</v>
      </c>
      <c r="G99" s="86">
        <v>0</v>
      </c>
      <c r="H99" s="86">
        <v>0</v>
      </c>
      <c r="I99" s="86">
        <v>0</v>
      </c>
      <c r="J99" s="86">
        <v>0</v>
      </c>
      <c r="K99" s="86">
        <v>0</v>
      </c>
      <c r="L99" s="86">
        <v>1</v>
      </c>
      <c r="M99" s="86">
        <v>0</v>
      </c>
      <c r="N99" s="86">
        <v>0</v>
      </c>
      <c r="O99" s="86">
        <v>0</v>
      </c>
      <c r="P99" s="86">
        <v>0</v>
      </c>
      <c r="Q99" s="86">
        <v>0</v>
      </c>
      <c r="R99" s="86">
        <v>0</v>
      </c>
      <c r="S99" s="86">
        <v>0</v>
      </c>
      <c r="T99" s="86">
        <v>0</v>
      </c>
      <c r="U99" s="86">
        <v>0</v>
      </c>
      <c r="V99" s="86">
        <v>0</v>
      </c>
    </row>
    <row r="100" spans="1:22" ht="15.5" x14ac:dyDescent="0.35">
      <c r="A100" s="141" t="s">
        <v>647</v>
      </c>
      <c r="B100" s="86">
        <f t="shared" si="5"/>
        <v>5</v>
      </c>
      <c r="C100" s="86">
        <v>0</v>
      </c>
      <c r="D100" s="86">
        <v>0</v>
      </c>
      <c r="E100" s="86">
        <v>0</v>
      </c>
      <c r="F100" s="86">
        <v>0</v>
      </c>
      <c r="G100" s="86">
        <v>0</v>
      </c>
      <c r="H100" s="86">
        <v>0</v>
      </c>
      <c r="I100" s="86">
        <v>2</v>
      </c>
      <c r="J100" s="86">
        <v>1</v>
      </c>
      <c r="K100" s="86">
        <v>1</v>
      </c>
      <c r="L100" s="86">
        <v>0</v>
      </c>
      <c r="M100" s="86">
        <v>1</v>
      </c>
      <c r="N100" s="86">
        <v>0</v>
      </c>
      <c r="O100" s="86">
        <v>0</v>
      </c>
      <c r="P100" s="86">
        <v>0</v>
      </c>
      <c r="Q100" s="86">
        <v>0</v>
      </c>
      <c r="R100" s="86">
        <v>0</v>
      </c>
      <c r="S100" s="86">
        <v>0</v>
      </c>
      <c r="T100" s="86">
        <v>0</v>
      </c>
      <c r="U100" s="86">
        <v>0</v>
      </c>
      <c r="V100" s="86">
        <v>0</v>
      </c>
    </row>
    <row r="101" spans="1:22" ht="15.5" x14ac:dyDescent="0.35">
      <c r="A101" s="141" t="s">
        <v>629</v>
      </c>
      <c r="B101" s="86">
        <f t="shared" si="5"/>
        <v>326</v>
      </c>
      <c r="C101" s="86">
        <v>0</v>
      </c>
      <c r="D101" s="86">
        <v>9</v>
      </c>
      <c r="E101" s="86">
        <v>51</v>
      </c>
      <c r="F101" s="86">
        <v>18</v>
      </c>
      <c r="G101" s="86">
        <v>8</v>
      </c>
      <c r="H101" s="86">
        <v>2</v>
      </c>
      <c r="I101" s="86">
        <v>2</v>
      </c>
      <c r="J101" s="86">
        <v>62</v>
      </c>
      <c r="K101" s="86">
        <v>5</v>
      </c>
      <c r="L101" s="86">
        <v>16</v>
      </c>
      <c r="M101" s="86">
        <v>12</v>
      </c>
      <c r="N101" s="86">
        <v>5</v>
      </c>
      <c r="O101" s="86">
        <v>32</v>
      </c>
      <c r="P101" s="86">
        <v>7</v>
      </c>
      <c r="Q101" s="86">
        <v>21</v>
      </c>
      <c r="R101" s="86">
        <v>7</v>
      </c>
      <c r="S101" s="86">
        <v>0</v>
      </c>
      <c r="T101" s="86">
        <v>2</v>
      </c>
      <c r="U101" s="86">
        <v>53</v>
      </c>
      <c r="V101" s="86">
        <v>14</v>
      </c>
    </row>
    <row r="102" spans="1:22" ht="15.5" x14ac:dyDescent="0.35">
      <c r="A102" s="141" t="s">
        <v>630</v>
      </c>
      <c r="B102" s="86">
        <f t="shared" si="5"/>
        <v>239</v>
      </c>
      <c r="C102" s="86">
        <v>222</v>
      </c>
      <c r="D102" s="86">
        <v>1</v>
      </c>
      <c r="E102" s="86">
        <v>1</v>
      </c>
      <c r="F102" s="86">
        <v>0</v>
      </c>
      <c r="G102" s="86">
        <v>0</v>
      </c>
      <c r="H102" s="86">
        <v>0</v>
      </c>
      <c r="I102" s="86">
        <v>0</v>
      </c>
      <c r="J102" s="86">
        <v>3</v>
      </c>
      <c r="K102" s="86">
        <v>0</v>
      </c>
      <c r="L102" s="86">
        <v>2</v>
      </c>
      <c r="M102" s="86">
        <v>0</v>
      </c>
      <c r="N102" s="86">
        <v>0</v>
      </c>
      <c r="O102" s="86">
        <v>2</v>
      </c>
      <c r="P102" s="86">
        <v>0</v>
      </c>
      <c r="Q102" s="86">
        <v>0</v>
      </c>
      <c r="R102" s="86">
        <v>0</v>
      </c>
      <c r="S102" s="86">
        <v>0</v>
      </c>
      <c r="T102" s="86">
        <v>0</v>
      </c>
      <c r="U102" s="86">
        <v>3</v>
      </c>
      <c r="V102" s="86">
        <v>5</v>
      </c>
    </row>
    <row r="103" spans="1:22" ht="15.5" x14ac:dyDescent="0.35">
      <c r="A103" s="141" t="s">
        <v>631</v>
      </c>
      <c r="B103" s="86">
        <f t="shared" si="5"/>
        <v>37</v>
      </c>
      <c r="C103" s="86">
        <v>0</v>
      </c>
      <c r="D103" s="86">
        <v>0</v>
      </c>
      <c r="E103" s="86">
        <v>0</v>
      </c>
      <c r="F103" s="86">
        <v>0</v>
      </c>
      <c r="G103" s="86">
        <v>1</v>
      </c>
      <c r="H103" s="86">
        <v>1</v>
      </c>
      <c r="I103" s="86">
        <v>10</v>
      </c>
      <c r="J103" s="86">
        <v>4</v>
      </c>
      <c r="K103" s="86">
        <v>0</v>
      </c>
      <c r="L103" s="86">
        <v>0</v>
      </c>
      <c r="M103" s="86">
        <v>0</v>
      </c>
      <c r="N103" s="86">
        <v>0</v>
      </c>
      <c r="O103" s="86">
        <v>0</v>
      </c>
      <c r="P103" s="86">
        <v>0</v>
      </c>
      <c r="Q103" s="86">
        <v>1</v>
      </c>
      <c r="R103" s="86">
        <v>0</v>
      </c>
      <c r="S103" s="86">
        <v>0</v>
      </c>
      <c r="T103" s="86">
        <v>1</v>
      </c>
      <c r="U103" s="86">
        <v>18</v>
      </c>
      <c r="V103" s="86">
        <v>1</v>
      </c>
    </row>
    <row r="104" spans="1:22" ht="15.5" x14ac:dyDescent="0.35">
      <c r="A104" s="141" t="s">
        <v>632</v>
      </c>
      <c r="B104" s="86">
        <f t="shared" si="5"/>
        <v>2</v>
      </c>
      <c r="C104" s="86">
        <v>2</v>
      </c>
      <c r="D104" s="86">
        <v>0</v>
      </c>
      <c r="E104" s="86">
        <v>0</v>
      </c>
      <c r="F104" s="86">
        <v>0</v>
      </c>
      <c r="G104" s="86">
        <v>0</v>
      </c>
      <c r="H104" s="86">
        <v>0</v>
      </c>
      <c r="I104" s="86">
        <v>0</v>
      </c>
      <c r="J104" s="86">
        <v>0</v>
      </c>
      <c r="K104" s="86">
        <v>0</v>
      </c>
      <c r="L104" s="86">
        <v>0</v>
      </c>
      <c r="M104" s="86">
        <v>0</v>
      </c>
      <c r="N104" s="86">
        <v>0</v>
      </c>
      <c r="O104" s="86">
        <v>0</v>
      </c>
      <c r="P104" s="86">
        <v>0</v>
      </c>
      <c r="Q104" s="86">
        <v>0</v>
      </c>
      <c r="R104" s="86">
        <v>0</v>
      </c>
      <c r="S104" s="86">
        <v>0</v>
      </c>
      <c r="T104" s="86">
        <v>0</v>
      </c>
      <c r="U104" s="86">
        <v>0</v>
      </c>
      <c r="V104" s="86">
        <v>0</v>
      </c>
    </row>
    <row r="105" spans="1:22" ht="15.5" x14ac:dyDescent="0.35">
      <c r="A105" s="141" t="s">
        <v>648</v>
      </c>
      <c r="B105" s="86">
        <f t="shared" si="5"/>
        <v>1</v>
      </c>
      <c r="C105" s="86">
        <v>0</v>
      </c>
      <c r="D105" s="86">
        <v>0</v>
      </c>
      <c r="E105" s="86">
        <v>0</v>
      </c>
      <c r="F105" s="86">
        <v>0</v>
      </c>
      <c r="G105" s="86">
        <v>0</v>
      </c>
      <c r="H105" s="86">
        <v>0</v>
      </c>
      <c r="I105" s="86">
        <v>0</v>
      </c>
      <c r="J105" s="86">
        <v>0</v>
      </c>
      <c r="K105" s="86">
        <v>1</v>
      </c>
      <c r="L105" s="86">
        <v>0</v>
      </c>
      <c r="M105" s="86">
        <v>0</v>
      </c>
      <c r="N105" s="86">
        <v>0</v>
      </c>
      <c r="O105" s="86">
        <v>0</v>
      </c>
      <c r="P105" s="86">
        <v>0</v>
      </c>
      <c r="Q105" s="86">
        <v>0</v>
      </c>
      <c r="R105" s="86">
        <v>0</v>
      </c>
      <c r="S105" s="86">
        <v>0</v>
      </c>
      <c r="T105" s="86">
        <v>0</v>
      </c>
      <c r="U105" s="86">
        <v>0</v>
      </c>
      <c r="V105" s="86">
        <v>0</v>
      </c>
    </row>
    <row r="106" spans="1:22" ht="15.5" x14ac:dyDescent="0.35">
      <c r="A106" s="141" t="s">
        <v>633</v>
      </c>
      <c r="B106" s="86">
        <f t="shared" si="5"/>
        <v>12</v>
      </c>
      <c r="C106" s="86">
        <v>3</v>
      </c>
      <c r="D106" s="86">
        <v>1</v>
      </c>
      <c r="E106" s="86">
        <v>2</v>
      </c>
      <c r="F106" s="86">
        <v>0</v>
      </c>
      <c r="G106" s="86">
        <v>0</v>
      </c>
      <c r="H106" s="86">
        <v>0</v>
      </c>
      <c r="I106" s="86">
        <v>0</v>
      </c>
      <c r="J106" s="86">
        <v>3</v>
      </c>
      <c r="K106" s="86">
        <v>1</v>
      </c>
      <c r="L106" s="86">
        <v>0</v>
      </c>
      <c r="M106" s="86">
        <v>0</v>
      </c>
      <c r="N106" s="86">
        <v>0</v>
      </c>
      <c r="O106" s="86">
        <v>1</v>
      </c>
      <c r="P106" s="86">
        <v>0</v>
      </c>
      <c r="Q106" s="86">
        <v>1</v>
      </c>
      <c r="R106" s="86">
        <v>0</v>
      </c>
      <c r="S106" s="86">
        <v>0</v>
      </c>
      <c r="T106" s="86">
        <v>0</v>
      </c>
      <c r="U106" s="86">
        <v>0</v>
      </c>
      <c r="V106" s="86">
        <v>0</v>
      </c>
    </row>
    <row r="107" spans="1:22" ht="15.5" x14ac:dyDescent="0.35">
      <c r="A107" s="141" t="s">
        <v>649</v>
      </c>
      <c r="B107" s="86">
        <f t="shared" si="5"/>
        <v>1</v>
      </c>
      <c r="C107" s="86">
        <v>0</v>
      </c>
      <c r="D107" s="86">
        <v>0</v>
      </c>
      <c r="E107" s="86">
        <v>0</v>
      </c>
      <c r="F107" s="86">
        <v>0</v>
      </c>
      <c r="G107" s="86">
        <v>0</v>
      </c>
      <c r="H107" s="86">
        <v>0</v>
      </c>
      <c r="I107" s="86">
        <v>1</v>
      </c>
      <c r="J107" s="86">
        <v>0</v>
      </c>
      <c r="K107" s="86">
        <v>0</v>
      </c>
      <c r="L107" s="86">
        <v>0</v>
      </c>
      <c r="M107" s="86">
        <v>0</v>
      </c>
      <c r="N107" s="86">
        <v>0</v>
      </c>
      <c r="O107" s="86">
        <v>0</v>
      </c>
      <c r="P107" s="86">
        <v>0</v>
      </c>
      <c r="Q107" s="86">
        <v>0</v>
      </c>
      <c r="R107" s="86">
        <v>0</v>
      </c>
      <c r="S107" s="86">
        <v>0</v>
      </c>
      <c r="T107" s="86">
        <v>0</v>
      </c>
      <c r="U107" s="86">
        <v>0</v>
      </c>
      <c r="V107" s="86">
        <v>0</v>
      </c>
    </row>
    <row r="108" spans="1:22" ht="15.5" x14ac:dyDescent="0.35">
      <c r="A108" s="141" t="s">
        <v>781</v>
      </c>
      <c r="B108" s="86">
        <f t="shared" si="5"/>
        <v>4</v>
      </c>
      <c r="C108" s="86">
        <v>0</v>
      </c>
      <c r="D108" s="86">
        <v>1</v>
      </c>
      <c r="E108" s="86">
        <v>2</v>
      </c>
      <c r="F108" s="86">
        <v>0</v>
      </c>
      <c r="G108" s="86">
        <v>0</v>
      </c>
      <c r="H108" s="86">
        <v>0</v>
      </c>
      <c r="I108" s="86">
        <v>0</v>
      </c>
      <c r="J108" s="86">
        <v>0</v>
      </c>
      <c r="K108" s="86">
        <v>0</v>
      </c>
      <c r="L108" s="86">
        <v>0</v>
      </c>
      <c r="M108" s="86">
        <v>1</v>
      </c>
      <c r="N108" s="86">
        <v>0</v>
      </c>
      <c r="O108" s="86">
        <v>0</v>
      </c>
      <c r="P108" s="86">
        <v>0</v>
      </c>
      <c r="Q108" s="86">
        <v>0</v>
      </c>
      <c r="R108" s="86">
        <v>0</v>
      </c>
      <c r="S108" s="86">
        <v>0</v>
      </c>
      <c r="T108" s="86">
        <v>0</v>
      </c>
      <c r="U108" s="86">
        <v>0</v>
      </c>
      <c r="V108" s="86">
        <v>0</v>
      </c>
    </row>
    <row r="109" spans="1:22" ht="15.5" x14ac:dyDescent="0.35">
      <c r="A109" s="141" t="s">
        <v>634</v>
      </c>
      <c r="B109" s="86">
        <f t="shared" si="5"/>
        <v>34</v>
      </c>
      <c r="C109" s="86">
        <v>3</v>
      </c>
      <c r="D109" s="86">
        <v>5</v>
      </c>
      <c r="E109" s="86">
        <v>4</v>
      </c>
      <c r="F109" s="86">
        <v>0</v>
      </c>
      <c r="G109" s="86">
        <v>0</v>
      </c>
      <c r="H109" s="86">
        <v>0</v>
      </c>
      <c r="I109" s="86">
        <v>1</v>
      </c>
      <c r="J109" s="86">
        <v>0</v>
      </c>
      <c r="K109" s="86">
        <v>0</v>
      </c>
      <c r="L109" s="86">
        <v>7</v>
      </c>
      <c r="M109" s="86">
        <v>0</v>
      </c>
      <c r="N109" s="86">
        <v>2</v>
      </c>
      <c r="O109" s="86">
        <v>5</v>
      </c>
      <c r="P109" s="86">
        <v>0</v>
      </c>
      <c r="Q109" s="86">
        <v>3</v>
      </c>
      <c r="R109" s="86">
        <v>0</v>
      </c>
      <c r="S109" s="86">
        <v>0</v>
      </c>
      <c r="T109" s="86">
        <v>0</v>
      </c>
      <c r="U109" s="86">
        <v>2</v>
      </c>
      <c r="V109" s="86">
        <v>2</v>
      </c>
    </row>
    <row r="110" spans="1:22" ht="15.5" x14ac:dyDescent="0.35">
      <c r="A110" s="141" t="s">
        <v>650</v>
      </c>
      <c r="B110" s="86">
        <f t="shared" si="5"/>
        <v>1</v>
      </c>
      <c r="C110" s="86">
        <v>0</v>
      </c>
      <c r="D110" s="86">
        <v>1</v>
      </c>
      <c r="E110" s="86">
        <v>0</v>
      </c>
      <c r="F110" s="86">
        <v>0</v>
      </c>
      <c r="G110" s="86">
        <v>0</v>
      </c>
      <c r="H110" s="86">
        <v>0</v>
      </c>
      <c r="I110" s="86">
        <v>0</v>
      </c>
      <c r="J110" s="86">
        <v>0</v>
      </c>
      <c r="K110" s="86">
        <v>0</v>
      </c>
      <c r="L110" s="86">
        <v>0</v>
      </c>
      <c r="M110" s="86">
        <v>0</v>
      </c>
      <c r="N110" s="86">
        <v>0</v>
      </c>
      <c r="O110" s="86">
        <v>0</v>
      </c>
      <c r="P110" s="86">
        <v>0</v>
      </c>
      <c r="Q110" s="86">
        <v>0</v>
      </c>
      <c r="R110" s="86">
        <v>0</v>
      </c>
      <c r="S110" s="86">
        <v>0</v>
      </c>
      <c r="T110" s="86">
        <v>0</v>
      </c>
      <c r="U110" s="86">
        <v>0</v>
      </c>
      <c r="V110" s="86">
        <v>0</v>
      </c>
    </row>
    <row r="111" spans="1:22" ht="15.5" x14ac:dyDescent="0.35">
      <c r="A111" s="141" t="s">
        <v>635</v>
      </c>
      <c r="B111" s="86">
        <f t="shared" si="5"/>
        <v>2</v>
      </c>
      <c r="C111" s="86">
        <v>1</v>
      </c>
      <c r="D111" s="86">
        <v>0</v>
      </c>
      <c r="E111" s="86">
        <v>0</v>
      </c>
      <c r="F111" s="86">
        <v>0</v>
      </c>
      <c r="G111" s="86">
        <v>0</v>
      </c>
      <c r="H111" s="86">
        <v>0</v>
      </c>
      <c r="I111" s="86">
        <v>0</v>
      </c>
      <c r="J111" s="86">
        <v>0</v>
      </c>
      <c r="K111" s="86">
        <v>0</v>
      </c>
      <c r="L111" s="86">
        <v>0</v>
      </c>
      <c r="M111" s="86">
        <v>0</v>
      </c>
      <c r="N111" s="86">
        <v>0</v>
      </c>
      <c r="O111" s="86">
        <v>0</v>
      </c>
      <c r="P111" s="86">
        <v>0</v>
      </c>
      <c r="Q111" s="86">
        <v>0</v>
      </c>
      <c r="R111" s="86">
        <v>0</v>
      </c>
      <c r="S111" s="86">
        <v>0</v>
      </c>
      <c r="T111" s="86">
        <v>0</v>
      </c>
      <c r="U111" s="86">
        <v>1</v>
      </c>
      <c r="V111" s="86">
        <v>0</v>
      </c>
    </row>
    <row r="112" spans="1:22" ht="15.5" x14ac:dyDescent="0.35">
      <c r="A112" s="141" t="s">
        <v>636</v>
      </c>
      <c r="B112" s="86">
        <f t="shared" si="5"/>
        <v>37</v>
      </c>
      <c r="C112" s="86">
        <v>0</v>
      </c>
      <c r="D112" s="86">
        <v>12</v>
      </c>
      <c r="E112" s="86">
        <v>5</v>
      </c>
      <c r="F112" s="86">
        <v>0</v>
      </c>
      <c r="G112" s="86">
        <v>0</v>
      </c>
      <c r="H112" s="86">
        <v>11</v>
      </c>
      <c r="I112" s="86">
        <v>0</v>
      </c>
      <c r="J112" s="86">
        <v>1</v>
      </c>
      <c r="K112" s="86">
        <v>0</v>
      </c>
      <c r="L112" s="86">
        <v>0</v>
      </c>
      <c r="M112" s="86">
        <v>0</v>
      </c>
      <c r="N112" s="86">
        <v>0</v>
      </c>
      <c r="O112" s="86">
        <v>0</v>
      </c>
      <c r="P112" s="86">
        <v>4</v>
      </c>
      <c r="Q112" s="86">
        <v>0</v>
      </c>
      <c r="R112" s="86">
        <v>0</v>
      </c>
      <c r="S112" s="86">
        <v>0</v>
      </c>
      <c r="T112" s="86">
        <v>1</v>
      </c>
      <c r="U112" s="86">
        <v>3</v>
      </c>
      <c r="V112" s="86">
        <v>0</v>
      </c>
    </row>
    <row r="113" spans="1:22" ht="15.5" x14ac:dyDescent="0.35">
      <c r="A113" s="141" t="s">
        <v>637</v>
      </c>
      <c r="B113" s="86">
        <f t="shared" si="5"/>
        <v>50</v>
      </c>
      <c r="C113" s="86">
        <v>7</v>
      </c>
      <c r="D113" s="86">
        <v>3</v>
      </c>
      <c r="E113" s="86">
        <v>2</v>
      </c>
      <c r="F113" s="86">
        <v>0</v>
      </c>
      <c r="G113" s="86">
        <v>0</v>
      </c>
      <c r="H113" s="86">
        <v>1</v>
      </c>
      <c r="I113" s="86">
        <v>0</v>
      </c>
      <c r="J113" s="86">
        <v>0</v>
      </c>
      <c r="K113" s="86">
        <v>0</v>
      </c>
      <c r="L113" s="86">
        <v>12</v>
      </c>
      <c r="M113" s="86">
        <v>0</v>
      </c>
      <c r="N113" s="86">
        <v>8</v>
      </c>
      <c r="O113" s="86">
        <v>1</v>
      </c>
      <c r="P113" s="86">
        <v>0</v>
      </c>
      <c r="Q113" s="86">
        <v>0</v>
      </c>
      <c r="R113" s="86">
        <v>0</v>
      </c>
      <c r="S113" s="86">
        <v>0</v>
      </c>
      <c r="T113" s="86">
        <v>1</v>
      </c>
      <c r="U113" s="86">
        <v>14</v>
      </c>
      <c r="V113" s="86">
        <v>1</v>
      </c>
    </row>
    <row r="114" spans="1:22" ht="15.5" x14ac:dyDescent="0.35">
      <c r="A114" s="141" t="s">
        <v>638</v>
      </c>
      <c r="B114" s="86">
        <f t="shared" si="5"/>
        <v>21</v>
      </c>
      <c r="C114" s="86">
        <v>2</v>
      </c>
      <c r="D114" s="86">
        <v>2</v>
      </c>
      <c r="E114" s="86">
        <v>1</v>
      </c>
      <c r="F114" s="86">
        <v>0</v>
      </c>
      <c r="G114" s="86">
        <v>0</v>
      </c>
      <c r="H114" s="86">
        <v>1</v>
      </c>
      <c r="I114" s="86">
        <v>0</v>
      </c>
      <c r="J114" s="86">
        <v>1</v>
      </c>
      <c r="K114" s="86">
        <v>0</v>
      </c>
      <c r="L114" s="86">
        <v>5</v>
      </c>
      <c r="M114" s="86">
        <v>1</v>
      </c>
      <c r="N114" s="86">
        <v>3</v>
      </c>
      <c r="O114" s="86">
        <v>3</v>
      </c>
      <c r="P114" s="86">
        <v>0</v>
      </c>
      <c r="Q114" s="86">
        <v>1</v>
      </c>
      <c r="R114" s="86">
        <v>0</v>
      </c>
      <c r="S114" s="86">
        <v>0</v>
      </c>
      <c r="T114" s="86">
        <v>0</v>
      </c>
      <c r="U114" s="86">
        <v>0</v>
      </c>
      <c r="V114" s="86">
        <v>1</v>
      </c>
    </row>
    <row r="115" spans="1:22" ht="15.5" x14ac:dyDescent="0.35">
      <c r="A115" s="141" t="s">
        <v>639</v>
      </c>
      <c r="B115" s="86">
        <f t="shared" si="5"/>
        <v>339</v>
      </c>
      <c r="C115" s="86">
        <v>25</v>
      </c>
      <c r="D115" s="86">
        <v>33</v>
      </c>
      <c r="E115" s="86">
        <v>19</v>
      </c>
      <c r="F115" s="86">
        <v>0</v>
      </c>
      <c r="G115" s="86">
        <v>0</v>
      </c>
      <c r="H115" s="86">
        <v>29</v>
      </c>
      <c r="I115" s="86">
        <v>3</v>
      </c>
      <c r="J115" s="86">
        <v>112</v>
      </c>
      <c r="K115" s="86">
        <v>6</v>
      </c>
      <c r="L115" s="86">
        <v>55</v>
      </c>
      <c r="M115" s="86">
        <v>6</v>
      </c>
      <c r="N115" s="86">
        <v>4</v>
      </c>
      <c r="O115" s="86">
        <v>7</v>
      </c>
      <c r="P115" s="86">
        <v>0</v>
      </c>
      <c r="Q115" s="86">
        <v>11</v>
      </c>
      <c r="R115" s="86">
        <v>1</v>
      </c>
      <c r="S115" s="86">
        <v>0</v>
      </c>
      <c r="T115" s="86">
        <v>2</v>
      </c>
      <c r="U115" s="86">
        <v>7</v>
      </c>
      <c r="V115" s="86">
        <v>19</v>
      </c>
    </row>
    <row r="116" spans="1:22" ht="18.5" x14ac:dyDescent="0.35">
      <c r="A116" s="141" t="s">
        <v>653</v>
      </c>
      <c r="B116" s="86">
        <f>SUM(C116:V116)</f>
        <v>12</v>
      </c>
      <c r="C116" s="86">
        <v>0</v>
      </c>
      <c r="D116" s="86">
        <v>0</v>
      </c>
      <c r="E116" s="86">
        <v>0</v>
      </c>
      <c r="F116" s="86">
        <v>0</v>
      </c>
      <c r="G116" s="86">
        <v>0</v>
      </c>
      <c r="H116" s="86">
        <v>0</v>
      </c>
      <c r="I116" s="86">
        <v>0</v>
      </c>
      <c r="J116" s="86">
        <v>0</v>
      </c>
      <c r="K116" s="86">
        <v>0</v>
      </c>
      <c r="L116" s="86">
        <v>0</v>
      </c>
      <c r="M116" s="86">
        <v>0</v>
      </c>
      <c r="N116" s="86">
        <v>0</v>
      </c>
      <c r="O116" s="86">
        <v>0</v>
      </c>
      <c r="P116" s="86">
        <v>0</v>
      </c>
      <c r="Q116" s="86">
        <v>0</v>
      </c>
      <c r="R116" s="86">
        <v>12</v>
      </c>
      <c r="S116" s="86">
        <v>0</v>
      </c>
      <c r="T116" s="86">
        <v>0</v>
      </c>
      <c r="U116" s="86">
        <v>0</v>
      </c>
      <c r="V116" s="86">
        <v>0</v>
      </c>
    </row>
    <row r="117" spans="1:22" ht="15.5" x14ac:dyDescent="0.35">
      <c r="A117" s="13"/>
      <c r="B117" s="86"/>
      <c r="C117" s="86"/>
      <c r="D117" s="86"/>
      <c r="E117" s="86"/>
      <c r="F117" s="86"/>
      <c r="G117" s="86"/>
      <c r="H117" s="86"/>
      <c r="I117" s="86"/>
      <c r="J117" s="86"/>
      <c r="K117" s="86"/>
      <c r="L117" s="86"/>
      <c r="M117" s="86"/>
      <c r="N117" s="86"/>
      <c r="O117" s="86"/>
      <c r="P117" s="86"/>
      <c r="Q117" s="86"/>
      <c r="R117" s="86"/>
      <c r="S117" s="86"/>
      <c r="T117" s="86"/>
      <c r="U117" s="86"/>
      <c r="V117" s="86"/>
    </row>
    <row r="118" spans="1:22" ht="15" x14ac:dyDescent="0.3">
      <c r="A118" s="140" t="s">
        <v>656</v>
      </c>
      <c r="B118" s="87">
        <f>SUM(B119:B126)</f>
        <v>19</v>
      </c>
      <c r="C118" s="87">
        <v>0</v>
      </c>
      <c r="D118" s="87">
        <v>0</v>
      </c>
      <c r="E118" s="87">
        <v>6</v>
      </c>
      <c r="F118" s="87">
        <v>0</v>
      </c>
      <c r="G118" s="87">
        <v>0</v>
      </c>
      <c r="H118" s="87">
        <v>0</v>
      </c>
      <c r="I118" s="87">
        <v>0</v>
      </c>
      <c r="J118" s="87">
        <v>1</v>
      </c>
      <c r="K118" s="87">
        <v>1</v>
      </c>
      <c r="L118" s="87">
        <v>0</v>
      </c>
      <c r="M118" s="87">
        <v>0</v>
      </c>
      <c r="N118" s="87">
        <v>5</v>
      </c>
      <c r="O118" s="87">
        <v>2</v>
      </c>
      <c r="P118" s="87">
        <v>1</v>
      </c>
      <c r="Q118" s="87">
        <v>0</v>
      </c>
      <c r="R118" s="87">
        <v>0</v>
      </c>
      <c r="S118" s="87">
        <v>0</v>
      </c>
      <c r="T118" s="87">
        <v>2</v>
      </c>
      <c r="U118" s="87">
        <v>0</v>
      </c>
      <c r="V118" s="87">
        <v>1</v>
      </c>
    </row>
    <row r="119" spans="1:22" ht="15.5" x14ac:dyDescent="0.35">
      <c r="A119" s="141" t="s">
        <v>621</v>
      </c>
      <c r="B119" s="86">
        <f>SUM(C119:V119)</f>
        <v>1</v>
      </c>
      <c r="C119" s="86">
        <v>0</v>
      </c>
      <c r="D119" s="86">
        <v>0</v>
      </c>
      <c r="E119" s="86">
        <v>0</v>
      </c>
      <c r="F119" s="86">
        <v>0</v>
      </c>
      <c r="G119" s="86">
        <v>0</v>
      </c>
      <c r="H119" s="86">
        <v>0</v>
      </c>
      <c r="I119" s="86">
        <v>0</v>
      </c>
      <c r="J119" s="86">
        <v>0</v>
      </c>
      <c r="K119" s="86">
        <v>0</v>
      </c>
      <c r="L119" s="86">
        <v>0</v>
      </c>
      <c r="M119" s="86">
        <v>0</v>
      </c>
      <c r="N119" s="86">
        <v>0</v>
      </c>
      <c r="O119" s="86">
        <v>0</v>
      </c>
      <c r="P119" s="86">
        <v>0</v>
      </c>
      <c r="Q119" s="86">
        <v>0</v>
      </c>
      <c r="R119" s="86">
        <v>0</v>
      </c>
      <c r="S119" s="86">
        <v>0</v>
      </c>
      <c r="T119" s="86">
        <v>1</v>
      </c>
      <c r="U119" s="86">
        <v>0</v>
      </c>
      <c r="V119" s="86">
        <v>0</v>
      </c>
    </row>
    <row r="120" spans="1:22" ht="15.5" x14ac:dyDescent="0.35">
      <c r="A120" s="141" t="s">
        <v>623</v>
      </c>
      <c r="B120" s="86">
        <f>SUM(C120:V120)</f>
        <v>1</v>
      </c>
      <c r="C120" s="86">
        <v>0</v>
      </c>
      <c r="D120" s="86">
        <v>0</v>
      </c>
      <c r="E120" s="86">
        <v>0</v>
      </c>
      <c r="F120" s="86">
        <v>0</v>
      </c>
      <c r="G120" s="86">
        <v>0</v>
      </c>
      <c r="H120" s="86">
        <v>0</v>
      </c>
      <c r="I120" s="86">
        <v>0</v>
      </c>
      <c r="J120" s="86">
        <v>0</v>
      </c>
      <c r="K120" s="86">
        <v>0</v>
      </c>
      <c r="L120" s="86">
        <v>0</v>
      </c>
      <c r="M120" s="86">
        <v>0</v>
      </c>
      <c r="N120" s="86">
        <v>1</v>
      </c>
      <c r="O120" s="86">
        <v>0</v>
      </c>
      <c r="P120" s="86">
        <v>0</v>
      </c>
      <c r="Q120" s="86">
        <v>0</v>
      </c>
      <c r="R120" s="86">
        <v>0</v>
      </c>
      <c r="S120" s="86">
        <v>0</v>
      </c>
      <c r="T120" s="86">
        <v>0</v>
      </c>
      <c r="U120" s="86">
        <v>0</v>
      </c>
      <c r="V120" s="86">
        <v>0</v>
      </c>
    </row>
    <row r="121" spans="1:22" ht="15.5" x14ac:dyDescent="0.35">
      <c r="A121" s="141" t="s">
        <v>626</v>
      </c>
      <c r="B121" s="86">
        <f t="shared" ref="B121:B126" si="6">SUM(C121:V121)</f>
        <v>3</v>
      </c>
      <c r="C121" s="86">
        <v>0</v>
      </c>
      <c r="D121" s="86">
        <v>0</v>
      </c>
      <c r="E121" s="86">
        <v>0</v>
      </c>
      <c r="F121" s="86">
        <v>0</v>
      </c>
      <c r="G121" s="86">
        <v>0</v>
      </c>
      <c r="H121" s="86">
        <v>0</v>
      </c>
      <c r="I121" s="86">
        <v>0</v>
      </c>
      <c r="J121" s="86">
        <v>1</v>
      </c>
      <c r="K121" s="86">
        <v>0</v>
      </c>
      <c r="L121" s="86">
        <v>0</v>
      </c>
      <c r="M121" s="86">
        <v>0</v>
      </c>
      <c r="N121" s="86">
        <v>1</v>
      </c>
      <c r="O121" s="86">
        <v>0</v>
      </c>
      <c r="P121" s="86">
        <v>0</v>
      </c>
      <c r="Q121" s="86">
        <v>0</v>
      </c>
      <c r="R121" s="86">
        <v>0</v>
      </c>
      <c r="S121" s="86">
        <v>0</v>
      </c>
      <c r="T121" s="86">
        <v>0</v>
      </c>
      <c r="U121" s="86">
        <v>0</v>
      </c>
      <c r="V121" s="86">
        <v>1</v>
      </c>
    </row>
    <row r="122" spans="1:22" ht="15.5" x14ac:dyDescent="0.35">
      <c r="A122" s="141" t="s">
        <v>627</v>
      </c>
      <c r="B122" s="86">
        <f t="shared" si="6"/>
        <v>1</v>
      </c>
      <c r="C122" s="86">
        <v>0</v>
      </c>
      <c r="D122" s="86">
        <v>0</v>
      </c>
      <c r="E122" s="86">
        <v>0</v>
      </c>
      <c r="F122" s="86">
        <v>0</v>
      </c>
      <c r="G122" s="86">
        <v>0</v>
      </c>
      <c r="H122" s="86">
        <v>0</v>
      </c>
      <c r="I122" s="86">
        <v>0</v>
      </c>
      <c r="J122" s="86">
        <v>0</v>
      </c>
      <c r="K122" s="86">
        <v>0</v>
      </c>
      <c r="L122" s="86">
        <v>0</v>
      </c>
      <c r="M122" s="86">
        <v>0</v>
      </c>
      <c r="N122" s="86">
        <v>1</v>
      </c>
      <c r="O122" s="86">
        <v>0</v>
      </c>
      <c r="P122" s="86">
        <v>0</v>
      </c>
      <c r="Q122" s="86">
        <v>0</v>
      </c>
      <c r="R122" s="86">
        <v>0</v>
      </c>
      <c r="S122" s="86">
        <v>0</v>
      </c>
      <c r="T122" s="86">
        <v>0</v>
      </c>
      <c r="U122" s="86">
        <v>0</v>
      </c>
      <c r="V122" s="86">
        <v>0</v>
      </c>
    </row>
    <row r="123" spans="1:22" ht="15.5" x14ac:dyDescent="0.35">
      <c r="A123" s="141" t="s">
        <v>629</v>
      </c>
      <c r="B123" s="86">
        <f t="shared" si="6"/>
        <v>9</v>
      </c>
      <c r="C123" s="86">
        <v>0</v>
      </c>
      <c r="D123" s="86">
        <v>0</v>
      </c>
      <c r="E123" s="86">
        <v>6</v>
      </c>
      <c r="F123" s="86">
        <v>0</v>
      </c>
      <c r="G123" s="86">
        <v>0</v>
      </c>
      <c r="H123" s="86">
        <v>0</v>
      </c>
      <c r="I123" s="86">
        <v>0</v>
      </c>
      <c r="J123" s="86">
        <v>0</v>
      </c>
      <c r="K123" s="86">
        <v>1</v>
      </c>
      <c r="L123" s="86">
        <v>0</v>
      </c>
      <c r="M123" s="86">
        <v>0</v>
      </c>
      <c r="N123" s="86">
        <v>0</v>
      </c>
      <c r="O123" s="86">
        <v>1</v>
      </c>
      <c r="P123" s="86">
        <v>1</v>
      </c>
      <c r="Q123" s="86">
        <v>0</v>
      </c>
      <c r="R123" s="86">
        <v>0</v>
      </c>
      <c r="S123" s="86">
        <v>0</v>
      </c>
      <c r="T123" s="86">
        <v>0</v>
      </c>
      <c r="U123" s="86">
        <v>0</v>
      </c>
      <c r="V123" s="86">
        <v>0</v>
      </c>
    </row>
    <row r="124" spans="1:22" ht="15.5" x14ac:dyDescent="0.35">
      <c r="A124" s="141" t="s">
        <v>631</v>
      </c>
      <c r="B124" s="86">
        <f t="shared" si="6"/>
        <v>1</v>
      </c>
      <c r="C124" s="86">
        <v>0</v>
      </c>
      <c r="D124" s="86">
        <v>0</v>
      </c>
      <c r="E124" s="86">
        <v>0</v>
      </c>
      <c r="F124" s="86">
        <v>0</v>
      </c>
      <c r="G124" s="86">
        <v>0</v>
      </c>
      <c r="H124" s="86">
        <v>0</v>
      </c>
      <c r="I124" s="86">
        <v>0</v>
      </c>
      <c r="J124" s="86">
        <v>0</v>
      </c>
      <c r="K124" s="86">
        <v>0</v>
      </c>
      <c r="L124" s="86">
        <v>0</v>
      </c>
      <c r="M124" s="86">
        <v>0</v>
      </c>
      <c r="N124" s="86">
        <v>0</v>
      </c>
      <c r="O124" s="86">
        <v>0</v>
      </c>
      <c r="P124" s="86">
        <v>0</v>
      </c>
      <c r="Q124" s="86">
        <v>0</v>
      </c>
      <c r="R124" s="86">
        <v>0</v>
      </c>
      <c r="S124" s="86">
        <v>0</v>
      </c>
      <c r="T124" s="86">
        <v>1</v>
      </c>
      <c r="U124" s="86">
        <v>0</v>
      </c>
      <c r="V124" s="86">
        <v>0</v>
      </c>
    </row>
    <row r="125" spans="1:22" ht="15.5" x14ac:dyDescent="0.35">
      <c r="A125" s="141" t="s">
        <v>634</v>
      </c>
      <c r="B125" s="86">
        <f t="shared" si="6"/>
        <v>1</v>
      </c>
      <c r="C125" s="86">
        <v>0</v>
      </c>
      <c r="D125" s="86">
        <v>0</v>
      </c>
      <c r="E125" s="86">
        <v>0</v>
      </c>
      <c r="F125" s="86">
        <v>0</v>
      </c>
      <c r="G125" s="86">
        <v>0</v>
      </c>
      <c r="H125" s="86">
        <v>0</v>
      </c>
      <c r="I125" s="86">
        <v>0</v>
      </c>
      <c r="J125" s="86">
        <v>0</v>
      </c>
      <c r="K125" s="86">
        <v>0</v>
      </c>
      <c r="L125" s="86">
        <v>0</v>
      </c>
      <c r="M125" s="86">
        <v>0</v>
      </c>
      <c r="N125" s="86">
        <v>0</v>
      </c>
      <c r="O125" s="86">
        <v>1</v>
      </c>
      <c r="P125" s="86">
        <v>0</v>
      </c>
      <c r="Q125" s="86">
        <v>0</v>
      </c>
      <c r="R125" s="86">
        <v>0</v>
      </c>
      <c r="S125" s="86">
        <v>0</v>
      </c>
      <c r="T125" s="86">
        <v>0</v>
      </c>
      <c r="U125" s="86">
        <v>0</v>
      </c>
      <c r="V125" s="86">
        <v>0</v>
      </c>
    </row>
    <row r="126" spans="1:22" ht="15.5" x14ac:dyDescent="0.35">
      <c r="A126" s="141" t="s">
        <v>637</v>
      </c>
      <c r="B126" s="86">
        <f t="shared" si="6"/>
        <v>2</v>
      </c>
      <c r="C126" s="86">
        <v>0</v>
      </c>
      <c r="D126" s="86">
        <v>0</v>
      </c>
      <c r="E126" s="86">
        <v>0</v>
      </c>
      <c r="F126" s="86">
        <v>0</v>
      </c>
      <c r="G126" s="86">
        <v>0</v>
      </c>
      <c r="H126" s="86">
        <v>0</v>
      </c>
      <c r="I126" s="86">
        <v>0</v>
      </c>
      <c r="J126" s="86">
        <v>0</v>
      </c>
      <c r="K126" s="86">
        <v>0</v>
      </c>
      <c r="L126" s="86">
        <v>0</v>
      </c>
      <c r="M126" s="86">
        <v>0</v>
      </c>
      <c r="N126" s="86">
        <v>2</v>
      </c>
      <c r="O126" s="86">
        <v>0</v>
      </c>
      <c r="P126" s="86">
        <v>0</v>
      </c>
      <c r="Q126" s="86">
        <v>0</v>
      </c>
      <c r="R126" s="86">
        <v>0</v>
      </c>
      <c r="S126" s="86">
        <v>0</v>
      </c>
      <c r="T126" s="86">
        <v>0</v>
      </c>
      <c r="U126" s="86">
        <v>0</v>
      </c>
      <c r="V126" s="86">
        <v>0</v>
      </c>
    </row>
    <row r="127" spans="1:22" ht="15.5" x14ac:dyDescent="0.35">
      <c r="A127" s="13"/>
      <c r="B127" s="86"/>
      <c r="C127" s="86"/>
      <c r="D127" s="86"/>
      <c r="E127" s="86"/>
      <c r="F127" s="86"/>
      <c r="G127" s="86"/>
      <c r="H127" s="86"/>
      <c r="I127" s="86"/>
      <c r="J127" s="86"/>
      <c r="K127" s="86"/>
      <c r="L127" s="86"/>
      <c r="M127" s="86"/>
      <c r="N127" s="86"/>
      <c r="O127" s="86"/>
      <c r="P127" s="86"/>
      <c r="Q127" s="86"/>
      <c r="R127" s="86"/>
      <c r="S127" s="86"/>
      <c r="T127" s="86"/>
      <c r="U127" s="86"/>
      <c r="V127" s="86"/>
    </row>
    <row r="128" spans="1:22" ht="15" x14ac:dyDescent="0.3">
      <c r="A128" s="140" t="s">
        <v>657</v>
      </c>
      <c r="B128" s="87">
        <f>SUM(B129:B142)</f>
        <v>285</v>
      </c>
      <c r="C128" s="87">
        <v>5</v>
      </c>
      <c r="D128" s="87">
        <v>0</v>
      </c>
      <c r="E128" s="87">
        <v>109</v>
      </c>
      <c r="F128" s="87">
        <v>1</v>
      </c>
      <c r="G128" s="87">
        <v>4</v>
      </c>
      <c r="H128" s="87">
        <v>0</v>
      </c>
      <c r="I128" s="87">
        <v>0</v>
      </c>
      <c r="J128" s="87">
        <v>65</v>
      </c>
      <c r="K128" s="87">
        <v>3</v>
      </c>
      <c r="L128" s="87">
        <v>5</v>
      </c>
      <c r="M128" s="87">
        <v>0</v>
      </c>
      <c r="N128" s="87">
        <v>10</v>
      </c>
      <c r="O128" s="87">
        <v>43</v>
      </c>
      <c r="P128" s="87">
        <v>12</v>
      </c>
      <c r="Q128" s="87">
        <v>3</v>
      </c>
      <c r="R128" s="87">
        <v>2</v>
      </c>
      <c r="S128" s="87">
        <v>1</v>
      </c>
      <c r="T128" s="87">
        <v>8</v>
      </c>
      <c r="U128" s="87">
        <v>10</v>
      </c>
      <c r="V128" s="87">
        <v>4</v>
      </c>
    </row>
    <row r="129" spans="1:22" ht="15.5" x14ac:dyDescent="0.35">
      <c r="A129" s="141" t="s">
        <v>621</v>
      </c>
      <c r="B129" s="86">
        <f>SUM(C129:V129)</f>
        <v>7</v>
      </c>
      <c r="C129" s="86">
        <v>0</v>
      </c>
      <c r="D129" s="86">
        <v>0</v>
      </c>
      <c r="E129" s="86">
        <v>2</v>
      </c>
      <c r="F129" s="86">
        <v>0</v>
      </c>
      <c r="G129" s="86">
        <v>0</v>
      </c>
      <c r="H129" s="86">
        <v>0</v>
      </c>
      <c r="I129" s="86">
        <v>0</v>
      </c>
      <c r="J129" s="86">
        <v>1</v>
      </c>
      <c r="K129" s="86">
        <v>0</v>
      </c>
      <c r="L129" s="86">
        <v>1</v>
      </c>
      <c r="M129" s="86">
        <v>0</v>
      </c>
      <c r="N129" s="86">
        <v>0</v>
      </c>
      <c r="O129" s="86">
        <v>1</v>
      </c>
      <c r="P129" s="86">
        <v>0</v>
      </c>
      <c r="Q129" s="86">
        <v>0</v>
      </c>
      <c r="R129" s="86">
        <v>0</v>
      </c>
      <c r="S129" s="86">
        <v>0</v>
      </c>
      <c r="T129" s="86">
        <v>2</v>
      </c>
      <c r="U129" s="86">
        <v>0</v>
      </c>
      <c r="V129" s="86">
        <v>0</v>
      </c>
    </row>
    <row r="130" spans="1:22" ht="15.5" x14ac:dyDescent="0.35">
      <c r="A130" s="141" t="s">
        <v>622</v>
      </c>
      <c r="B130" s="86">
        <f>SUM(C130:V130)</f>
        <v>1</v>
      </c>
      <c r="C130" s="86">
        <v>0</v>
      </c>
      <c r="D130" s="86">
        <v>0</v>
      </c>
      <c r="E130" s="86">
        <v>1</v>
      </c>
      <c r="F130" s="86">
        <v>0</v>
      </c>
      <c r="G130" s="86">
        <v>0</v>
      </c>
      <c r="H130" s="86">
        <v>0</v>
      </c>
      <c r="I130" s="86">
        <v>0</v>
      </c>
      <c r="J130" s="86">
        <v>0</v>
      </c>
      <c r="K130" s="86">
        <v>0</v>
      </c>
      <c r="L130" s="86">
        <v>0</v>
      </c>
      <c r="M130" s="86">
        <v>0</v>
      </c>
      <c r="N130" s="86">
        <v>0</v>
      </c>
      <c r="O130" s="86">
        <v>0</v>
      </c>
      <c r="P130" s="86">
        <v>0</v>
      </c>
      <c r="Q130" s="86">
        <v>0</v>
      </c>
      <c r="R130" s="86">
        <v>0</v>
      </c>
      <c r="S130" s="86">
        <v>0</v>
      </c>
      <c r="T130" s="86">
        <v>0</v>
      </c>
      <c r="U130" s="86">
        <v>0</v>
      </c>
      <c r="V130" s="86">
        <v>0</v>
      </c>
    </row>
    <row r="131" spans="1:22" ht="15.5" x14ac:dyDescent="0.35">
      <c r="A131" s="141" t="s">
        <v>623</v>
      </c>
      <c r="B131" s="86">
        <f>SUM(C131:V131)</f>
        <v>1</v>
      </c>
      <c r="C131" s="86">
        <v>0</v>
      </c>
      <c r="D131" s="86">
        <v>0</v>
      </c>
      <c r="E131" s="86">
        <v>0</v>
      </c>
      <c r="F131" s="86">
        <v>0</v>
      </c>
      <c r="G131" s="86">
        <v>0</v>
      </c>
      <c r="H131" s="86">
        <v>0</v>
      </c>
      <c r="I131" s="86">
        <v>0</v>
      </c>
      <c r="J131" s="86">
        <v>0</v>
      </c>
      <c r="K131" s="86">
        <v>0</v>
      </c>
      <c r="L131" s="86">
        <v>0</v>
      </c>
      <c r="M131" s="86">
        <v>0</v>
      </c>
      <c r="N131" s="86">
        <v>0</v>
      </c>
      <c r="O131" s="86">
        <v>0</v>
      </c>
      <c r="P131" s="86">
        <v>0</v>
      </c>
      <c r="Q131" s="86">
        <v>0</v>
      </c>
      <c r="R131" s="86">
        <v>0</v>
      </c>
      <c r="S131" s="86">
        <v>0</v>
      </c>
      <c r="T131" s="86">
        <v>0</v>
      </c>
      <c r="U131" s="86">
        <v>1</v>
      </c>
      <c r="V131" s="86">
        <v>0</v>
      </c>
    </row>
    <row r="132" spans="1:22" ht="15.5" x14ac:dyDescent="0.35">
      <c r="A132" s="141" t="s">
        <v>625</v>
      </c>
      <c r="B132" s="86">
        <f t="shared" ref="B132:B142" si="7">SUM(C132:V132)</f>
        <v>1</v>
      </c>
      <c r="C132" s="86">
        <v>0</v>
      </c>
      <c r="D132" s="86">
        <v>0</v>
      </c>
      <c r="E132" s="86">
        <v>0</v>
      </c>
      <c r="F132" s="86">
        <v>0</v>
      </c>
      <c r="G132" s="86">
        <v>0</v>
      </c>
      <c r="H132" s="86">
        <v>0</v>
      </c>
      <c r="I132" s="86">
        <v>0</v>
      </c>
      <c r="J132" s="86">
        <v>0</v>
      </c>
      <c r="K132" s="86">
        <v>0</v>
      </c>
      <c r="L132" s="86">
        <v>0</v>
      </c>
      <c r="M132" s="86">
        <v>0</v>
      </c>
      <c r="N132" s="86">
        <v>0</v>
      </c>
      <c r="O132" s="86">
        <v>0</v>
      </c>
      <c r="P132" s="86">
        <v>0</v>
      </c>
      <c r="Q132" s="86">
        <v>0</v>
      </c>
      <c r="R132" s="86">
        <v>0</v>
      </c>
      <c r="S132" s="86">
        <v>0</v>
      </c>
      <c r="T132" s="86">
        <v>1</v>
      </c>
      <c r="U132" s="86">
        <v>0</v>
      </c>
      <c r="V132" s="86">
        <v>0</v>
      </c>
    </row>
    <row r="133" spans="1:22" ht="15.5" x14ac:dyDescent="0.35">
      <c r="A133" s="141" t="s">
        <v>626</v>
      </c>
      <c r="B133" s="86">
        <f t="shared" si="7"/>
        <v>48</v>
      </c>
      <c r="C133" s="86">
        <v>1</v>
      </c>
      <c r="D133" s="86">
        <v>0</v>
      </c>
      <c r="E133" s="86">
        <v>6</v>
      </c>
      <c r="F133" s="86">
        <v>1</v>
      </c>
      <c r="G133" s="86">
        <v>0</v>
      </c>
      <c r="H133" s="86">
        <v>0</v>
      </c>
      <c r="I133" s="86">
        <v>0</v>
      </c>
      <c r="J133" s="86">
        <v>16</v>
      </c>
      <c r="K133" s="86">
        <v>0</v>
      </c>
      <c r="L133" s="86">
        <v>1</v>
      </c>
      <c r="M133" s="86">
        <v>0</v>
      </c>
      <c r="N133" s="86">
        <v>3</v>
      </c>
      <c r="O133" s="86">
        <v>6</v>
      </c>
      <c r="P133" s="86">
        <v>3</v>
      </c>
      <c r="Q133" s="86">
        <v>0</v>
      </c>
      <c r="R133" s="86">
        <v>0</v>
      </c>
      <c r="S133" s="86">
        <v>1</v>
      </c>
      <c r="T133" s="86">
        <v>3</v>
      </c>
      <c r="U133" s="86">
        <v>5</v>
      </c>
      <c r="V133" s="86">
        <v>2</v>
      </c>
    </row>
    <row r="134" spans="1:22" ht="15.5" x14ac:dyDescent="0.35">
      <c r="A134" s="141" t="s">
        <v>627</v>
      </c>
      <c r="B134" s="86">
        <f t="shared" si="7"/>
        <v>2</v>
      </c>
      <c r="C134" s="86">
        <v>0</v>
      </c>
      <c r="D134" s="86">
        <v>0</v>
      </c>
      <c r="E134" s="86">
        <v>0</v>
      </c>
      <c r="F134" s="86">
        <v>0</v>
      </c>
      <c r="G134" s="86">
        <v>0</v>
      </c>
      <c r="H134" s="86">
        <v>0</v>
      </c>
      <c r="I134" s="86">
        <v>0</v>
      </c>
      <c r="J134" s="86">
        <v>0</v>
      </c>
      <c r="K134" s="86">
        <v>0</v>
      </c>
      <c r="L134" s="86">
        <v>0</v>
      </c>
      <c r="M134" s="86">
        <v>0</v>
      </c>
      <c r="N134" s="86">
        <v>2</v>
      </c>
      <c r="O134" s="86">
        <v>0</v>
      </c>
      <c r="P134" s="86">
        <v>0</v>
      </c>
      <c r="Q134" s="86">
        <v>0</v>
      </c>
      <c r="R134" s="86">
        <v>0</v>
      </c>
      <c r="S134" s="86">
        <v>0</v>
      </c>
      <c r="T134" s="86">
        <v>0</v>
      </c>
      <c r="U134" s="86">
        <v>0</v>
      </c>
      <c r="V134" s="86">
        <v>0</v>
      </c>
    </row>
    <row r="135" spans="1:22" ht="15.5" x14ac:dyDescent="0.35">
      <c r="A135" s="141" t="s">
        <v>628</v>
      </c>
      <c r="B135" s="86">
        <f t="shared" si="7"/>
        <v>2</v>
      </c>
      <c r="C135" s="86">
        <v>0</v>
      </c>
      <c r="D135" s="86">
        <v>0</v>
      </c>
      <c r="E135" s="86">
        <v>0</v>
      </c>
      <c r="F135" s="86">
        <v>0</v>
      </c>
      <c r="G135" s="86">
        <v>2</v>
      </c>
      <c r="H135" s="86">
        <v>0</v>
      </c>
      <c r="I135" s="86">
        <v>0</v>
      </c>
      <c r="J135" s="86">
        <v>0</v>
      </c>
      <c r="K135" s="86">
        <v>0</v>
      </c>
      <c r="L135" s="86">
        <v>0</v>
      </c>
      <c r="M135" s="86">
        <v>0</v>
      </c>
      <c r="N135" s="86">
        <v>0</v>
      </c>
      <c r="O135" s="86">
        <v>0</v>
      </c>
      <c r="P135" s="86">
        <v>0</v>
      </c>
      <c r="Q135" s="86">
        <v>0</v>
      </c>
      <c r="R135" s="86">
        <v>0</v>
      </c>
      <c r="S135" s="86">
        <v>0</v>
      </c>
      <c r="T135" s="86">
        <v>0</v>
      </c>
      <c r="U135" s="86">
        <v>0</v>
      </c>
      <c r="V135" s="86">
        <v>0</v>
      </c>
    </row>
    <row r="136" spans="1:22" ht="15.5" x14ac:dyDescent="0.35">
      <c r="A136" s="141" t="s">
        <v>629</v>
      </c>
      <c r="B136" s="86">
        <f t="shared" si="7"/>
        <v>168</v>
      </c>
      <c r="C136" s="86">
        <v>0</v>
      </c>
      <c r="D136" s="86">
        <v>0</v>
      </c>
      <c r="E136" s="86">
        <v>83</v>
      </c>
      <c r="F136" s="86">
        <v>0</v>
      </c>
      <c r="G136" s="86">
        <v>1</v>
      </c>
      <c r="H136" s="86">
        <v>0</v>
      </c>
      <c r="I136" s="86">
        <v>0</v>
      </c>
      <c r="J136" s="86">
        <v>35</v>
      </c>
      <c r="K136" s="86">
        <v>0</v>
      </c>
      <c r="L136" s="86">
        <v>2</v>
      </c>
      <c r="M136" s="86">
        <v>0</v>
      </c>
      <c r="N136" s="86">
        <v>3</v>
      </c>
      <c r="O136" s="86">
        <v>27</v>
      </c>
      <c r="P136" s="86">
        <v>7</v>
      </c>
      <c r="Q136" s="86">
        <v>2</v>
      </c>
      <c r="R136" s="86">
        <v>2</v>
      </c>
      <c r="S136" s="86">
        <v>0</v>
      </c>
      <c r="T136" s="86">
        <v>2</v>
      </c>
      <c r="U136" s="86">
        <v>4</v>
      </c>
      <c r="V136" s="86">
        <v>0</v>
      </c>
    </row>
    <row r="137" spans="1:22" ht="15.5" x14ac:dyDescent="0.35">
      <c r="A137" s="141" t="s">
        <v>630</v>
      </c>
      <c r="B137" s="86">
        <f t="shared" si="7"/>
        <v>26</v>
      </c>
      <c r="C137" s="86">
        <v>4</v>
      </c>
      <c r="D137" s="86">
        <v>0</v>
      </c>
      <c r="E137" s="86">
        <v>11</v>
      </c>
      <c r="F137" s="86">
        <v>0</v>
      </c>
      <c r="G137" s="86">
        <v>0</v>
      </c>
      <c r="H137" s="86">
        <v>0</v>
      </c>
      <c r="I137" s="86">
        <v>0</v>
      </c>
      <c r="J137" s="86">
        <v>3</v>
      </c>
      <c r="K137" s="86">
        <v>0</v>
      </c>
      <c r="L137" s="86">
        <v>0</v>
      </c>
      <c r="M137" s="86">
        <v>0</v>
      </c>
      <c r="N137" s="86">
        <v>0</v>
      </c>
      <c r="O137" s="86">
        <v>7</v>
      </c>
      <c r="P137" s="86">
        <v>1</v>
      </c>
      <c r="Q137" s="86">
        <v>0</v>
      </c>
      <c r="R137" s="86">
        <v>0</v>
      </c>
      <c r="S137" s="86">
        <v>0</v>
      </c>
      <c r="T137" s="86">
        <v>0</v>
      </c>
      <c r="U137" s="86">
        <v>0</v>
      </c>
      <c r="V137" s="86">
        <v>0</v>
      </c>
    </row>
    <row r="138" spans="1:22" ht="15.5" x14ac:dyDescent="0.35">
      <c r="A138" s="141" t="s">
        <v>631</v>
      </c>
      <c r="B138" s="86">
        <f t="shared" si="7"/>
        <v>4</v>
      </c>
      <c r="C138" s="86">
        <v>0</v>
      </c>
      <c r="D138" s="86">
        <v>0</v>
      </c>
      <c r="E138" s="86">
        <v>0</v>
      </c>
      <c r="F138" s="86">
        <v>0</v>
      </c>
      <c r="G138" s="86">
        <v>1</v>
      </c>
      <c r="H138" s="86">
        <v>0</v>
      </c>
      <c r="I138" s="86">
        <v>0</v>
      </c>
      <c r="J138" s="86">
        <v>2</v>
      </c>
      <c r="K138" s="86">
        <v>0</v>
      </c>
      <c r="L138" s="86">
        <v>0</v>
      </c>
      <c r="M138" s="86">
        <v>0</v>
      </c>
      <c r="N138" s="86">
        <v>0</v>
      </c>
      <c r="O138" s="86">
        <v>0</v>
      </c>
      <c r="P138" s="86">
        <v>0</v>
      </c>
      <c r="Q138" s="86">
        <v>0</v>
      </c>
      <c r="R138" s="86">
        <v>0</v>
      </c>
      <c r="S138" s="86">
        <v>0</v>
      </c>
      <c r="T138" s="86">
        <v>0</v>
      </c>
      <c r="U138" s="86">
        <v>0</v>
      </c>
      <c r="V138" s="86">
        <v>1</v>
      </c>
    </row>
    <row r="139" spans="1:22" ht="15.5" x14ac:dyDescent="0.35">
      <c r="A139" s="141" t="s">
        <v>634</v>
      </c>
      <c r="B139" s="86">
        <f t="shared" si="7"/>
        <v>2</v>
      </c>
      <c r="C139" s="86">
        <v>0</v>
      </c>
      <c r="D139" s="86">
        <v>0</v>
      </c>
      <c r="E139" s="86">
        <v>0</v>
      </c>
      <c r="F139" s="86">
        <v>0</v>
      </c>
      <c r="G139" s="86">
        <v>0</v>
      </c>
      <c r="H139" s="86">
        <v>0</v>
      </c>
      <c r="I139" s="86">
        <v>0</v>
      </c>
      <c r="J139" s="86">
        <v>0</v>
      </c>
      <c r="K139" s="86">
        <v>0</v>
      </c>
      <c r="L139" s="86">
        <v>0</v>
      </c>
      <c r="M139" s="86">
        <v>0</v>
      </c>
      <c r="N139" s="86">
        <v>1</v>
      </c>
      <c r="O139" s="86">
        <v>1</v>
      </c>
      <c r="P139" s="86">
        <v>0</v>
      </c>
      <c r="Q139" s="86">
        <v>0</v>
      </c>
      <c r="R139" s="86">
        <v>0</v>
      </c>
      <c r="S139" s="86">
        <v>0</v>
      </c>
      <c r="T139" s="86">
        <v>0</v>
      </c>
      <c r="U139" s="86">
        <v>0</v>
      </c>
      <c r="V139" s="86">
        <v>0</v>
      </c>
    </row>
    <row r="140" spans="1:22" ht="15.5" x14ac:dyDescent="0.35">
      <c r="A140" s="141" t="s">
        <v>636</v>
      </c>
      <c r="B140" s="86">
        <f t="shared" si="7"/>
        <v>2</v>
      </c>
      <c r="C140" s="86">
        <v>0</v>
      </c>
      <c r="D140" s="86">
        <v>0</v>
      </c>
      <c r="E140" s="86">
        <v>1</v>
      </c>
      <c r="F140" s="86">
        <v>0</v>
      </c>
      <c r="G140" s="86">
        <v>0</v>
      </c>
      <c r="H140" s="86">
        <v>0</v>
      </c>
      <c r="I140" s="86">
        <v>0</v>
      </c>
      <c r="J140" s="86">
        <v>0</v>
      </c>
      <c r="K140" s="86">
        <v>0</v>
      </c>
      <c r="L140" s="86">
        <v>0</v>
      </c>
      <c r="M140" s="86">
        <v>0</v>
      </c>
      <c r="N140" s="86">
        <v>0</v>
      </c>
      <c r="O140" s="86">
        <v>0</v>
      </c>
      <c r="P140" s="86">
        <v>1</v>
      </c>
      <c r="Q140" s="86">
        <v>0</v>
      </c>
      <c r="R140" s="86">
        <v>0</v>
      </c>
      <c r="S140" s="86">
        <v>0</v>
      </c>
      <c r="T140" s="86">
        <v>0</v>
      </c>
      <c r="U140" s="86">
        <v>0</v>
      </c>
      <c r="V140" s="86">
        <v>0</v>
      </c>
    </row>
    <row r="141" spans="1:22" ht="15.5" x14ac:dyDescent="0.35">
      <c r="A141" s="141" t="s">
        <v>638</v>
      </c>
      <c r="B141" s="86">
        <f t="shared" si="7"/>
        <v>4</v>
      </c>
      <c r="C141" s="86">
        <v>0</v>
      </c>
      <c r="D141" s="86">
        <v>0</v>
      </c>
      <c r="E141" s="86">
        <v>2</v>
      </c>
      <c r="F141" s="86">
        <v>0</v>
      </c>
      <c r="G141" s="86">
        <v>0</v>
      </c>
      <c r="H141" s="86">
        <v>0</v>
      </c>
      <c r="I141" s="86">
        <v>0</v>
      </c>
      <c r="J141" s="86">
        <v>1</v>
      </c>
      <c r="K141" s="86">
        <v>0</v>
      </c>
      <c r="L141" s="86">
        <v>0</v>
      </c>
      <c r="M141" s="86">
        <v>0</v>
      </c>
      <c r="N141" s="86">
        <v>1</v>
      </c>
      <c r="O141" s="86">
        <v>0</v>
      </c>
      <c r="P141" s="86">
        <v>0</v>
      </c>
      <c r="Q141" s="86">
        <v>0</v>
      </c>
      <c r="R141" s="86">
        <v>0</v>
      </c>
      <c r="S141" s="86">
        <v>0</v>
      </c>
      <c r="T141" s="86">
        <v>0</v>
      </c>
      <c r="U141" s="86">
        <v>0</v>
      </c>
      <c r="V141" s="86">
        <v>0</v>
      </c>
    </row>
    <row r="142" spans="1:22" ht="15.5" x14ac:dyDescent="0.35">
      <c r="A142" s="141" t="s">
        <v>639</v>
      </c>
      <c r="B142" s="86">
        <f t="shared" si="7"/>
        <v>17</v>
      </c>
      <c r="C142" s="86">
        <v>0</v>
      </c>
      <c r="D142" s="86">
        <v>0</v>
      </c>
      <c r="E142" s="86">
        <v>3</v>
      </c>
      <c r="F142" s="86">
        <v>0</v>
      </c>
      <c r="G142" s="86">
        <v>0</v>
      </c>
      <c r="H142" s="86">
        <v>0</v>
      </c>
      <c r="I142" s="86">
        <v>0</v>
      </c>
      <c r="J142" s="86">
        <v>7</v>
      </c>
      <c r="K142" s="86">
        <v>3</v>
      </c>
      <c r="L142" s="86">
        <v>1</v>
      </c>
      <c r="M142" s="86">
        <v>0</v>
      </c>
      <c r="N142" s="86">
        <v>0</v>
      </c>
      <c r="O142" s="86">
        <v>1</v>
      </c>
      <c r="P142" s="86">
        <v>0</v>
      </c>
      <c r="Q142" s="86">
        <v>1</v>
      </c>
      <c r="R142" s="86">
        <v>0</v>
      </c>
      <c r="S142" s="86">
        <v>0</v>
      </c>
      <c r="T142" s="86">
        <v>0</v>
      </c>
      <c r="U142" s="86">
        <v>0</v>
      </c>
      <c r="V142" s="86">
        <v>1</v>
      </c>
    </row>
    <row r="143" spans="1:22" ht="15.5" x14ac:dyDescent="0.35">
      <c r="A143" s="13"/>
      <c r="B143" s="86"/>
      <c r="C143" s="86"/>
      <c r="D143" s="86"/>
      <c r="E143" s="86"/>
      <c r="F143" s="86"/>
      <c r="G143" s="86"/>
      <c r="H143" s="86"/>
      <c r="I143" s="86"/>
      <c r="J143" s="86"/>
      <c r="K143" s="86"/>
      <c r="L143" s="86"/>
      <c r="M143" s="86"/>
      <c r="N143" s="86"/>
      <c r="O143" s="86"/>
      <c r="P143" s="86"/>
      <c r="Q143" s="86"/>
      <c r="R143" s="86"/>
      <c r="S143" s="86"/>
      <c r="T143" s="86"/>
      <c r="U143" s="86"/>
      <c r="V143" s="86"/>
    </row>
    <row r="144" spans="1:22" ht="15" x14ac:dyDescent="0.3">
      <c r="A144" s="140" t="s">
        <v>658</v>
      </c>
      <c r="B144" s="87">
        <f>SUM(B145:B166)</f>
        <v>576</v>
      </c>
      <c r="C144" s="87">
        <v>250</v>
      </c>
      <c r="D144" s="87">
        <v>3</v>
      </c>
      <c r="E144" s="87">
        <v>61</v>
      </c>
      <c r="F144" s="87">
        <v>2</v>
      </c>
      <c r="G144" s="87">
        <v>6</v>
      </c>
      <c r="H144" s="87">
        <v>1</v>
      </c>
      <c r="I144" s="87">
        <v>2</v>
      </c>
      <c r="J144" s="87">
        <v>32</v>
      </c>
      <c r="K144" s="87">
        <v>1</v>
      </c>
      <c r="L144" s="87">
        <v>5</v>
      </c>
      <c r="M144" s="87">
        <v>5</v>
      </c>
      <c r="N144" s="87">
        <v>9</v>
      </c>
      <c r="O144" s="87">
        <v>110</v>
      </c>
      <c r="P144" s="87">
        <v>5</v>
      </c>
      <c r="Q144" s="87">
        <v>1</v>
      </c>
      <c r="R144" s="87">
        <v>6</v>
      </c>
      <c r="S144" s="87">
        <v>1</v>
      </c>
      <c r="T144" s="87">
        <v>15</v>
      </c>
      <c r="U144" s="87">
        <v>33</v>
      </c>
      <c r="V144" s="87">
        <v>28</v>
      </c>
    </row>
    <row r="145" spans="1:22" ht="15.5" x14ac:dyDescent="0.35">
      <c r="A145" s="141" t="s">
        <v>582</v>
      </c>
      <c r="B145" s="86">
        <f>SUM(C145:V145)</f>
        <v>1</v>
      </c>
      <c r="C145" s="86">
        <v>0</v>
      </c>
      <c r="D145" s="86">
        <v>0</v>
      </c>
      <c r="E145" s="86">
        <v>0</v>
      </c>
      <c r="F145" s="86">
        <v>0</v>
      </c>
      <c r="G145" s="86">
        <v>0</v>
      </c>
      <c r="H145" s="86">
        <v>0</v>
      </c>
      <c r="I145" s="86">
        <v>0</v>
      </c>
      <c r="J145" s="86">
        <v>0</v>
      </c>
      <c r="K145" s="86">
        <v>0</v>
      </c>
      <c r="L145" s="86">
        <v>0</v>
      </c>
      <c r="M145" s="86">
        <v>0</v>
      </c>
      <c r="N145" s="86">
        <v>0</v>
      </c>
      <c r="O145" s="86">
        <v>0</v>
      </c>
      <c r="P145" s="86">
        <v>0</v>
      </c>
      <c r="Q145" s="86">
        <v>0</v>
      </c>
      <c r="R145" s="86">
        <v>1</v>
      </c>
      <c r="S145" s="86">
        <v>0</v>
      </c>
      <c r="T145" s="86">
        <v>0</v>
      </c>
      <c r="U145" s="86">
        <v>0</v>
      </c>
      <c r="V145" s="86">
        <v>0</v>
      </c>
    </row>
    <row r="146" spans="1:22" ht="15.5" x14ac:dyDescent="0.35">
      <c r="A146" s="141" t="s">
        <v>621</v>
      </c>
      <c r="B146" s="86">
        <f>SUM(C146:V146)</f>
        <v>20</v>
      </c>
      <c r="C146" s="86">
        <v>15</v>
      </c>
      <c r="D146" s="86">
        <v>0</v>
      </c>
      <c r="E146" s="86">
        <v>0</v>
      </c>
      <c r="F146" s="86">
        <v>0</v>
      </c>
      <c r="G146" s="86">
        <v>0</v>
      </c>
      <c r="H146" s="86">
        <v>0</v>
      </c>
      <c r="I146" s="86">
        <v>0</v>
      </c>
      <c r="J146" s="86">
        <v>1</v>
      </c>
      <c r="K146" s="86">
        <v>0</v>
      </c>
      <c r="L146" s="86">
        <v>0</v>
      </c>
      <c r="M146" s="86">
        <v>0</v>
      </c>
      <c r="N146" s="86">
        <v>0</v>
      </c>
      <c r="O146" s="86">
        <v>0</v>
      </c>
      <c r="P146" s="86">
        <v>0</v>
      </c>
      <c r="Q146" s="86">
        <v>0</v>
      </c>
      <c r="R146" s="86">
        <v>0</v>
      </c>
      <c r="S146" s="86">
        <v>0</v>
      </c>
      <c r="T146" s="86">
        <v>2</v>
      </c>
      <c r="U146" s="86">
        <v>0</v>
      </c>
      <c r="V146" s="86">
        <v>2</v>
      </c>
    </row>
    <row r="147" spans="1:22" ht="15.5" x14ac:dyDescent="0.35">
      <c r="A147" s="141" t="s">
        <v>622</v>
      </c>
      <c r="B147" s="86">
        <f t="shared" ref="B147:B164" si="8">SUM(C147:V147)</f>
        <v>8</v>
      </c>
      <c r="C147" s="86">
        <v>0</v>
      </c>
      <c r="D147" s="86">
        <v>0</v>
      </c>
      <c r="E147" s="86">
        <v>0</v>
      </c>
      <c r="F147" s="86">
        <v>0</v>
      </c>
      <c r="G147" s="86">
        <v>3</v>
      </c>
      <c r="H147" s="86">
        <v>0</v>
      </c>
      <c r="I147" s="86">
        <v>0</v>
      </c>
      <c r="J147" s="86">
        <v>1</v>
      </c>
      <c r="K147" s="86">
        <v>0</v>
      </c>
      <c r="L147" s="86">
        <v>0</v>
      </c>
      <c r="M147" s="86">
        <v>0</v>
      </c>
      <c r="N147" s="86">
        <v>1</v>
      </c>
      <c r="O147" s="86">
        <v>3</v>
      </c>
      <c r="P147" s="86">
        <v>0</v>
      </c>
      <c r="Q147" s="86">
        <v>0</v>
      </c>
      <c r="R147" s="86">
        <v>0</v>
      </c>
      <c r="S147" s="86">
        <v>0</v>
      </c>
      <c r="T147" s="86">
        <v>0</v>
      </c>
      <c r="U147" s="86">
        <v>0</v>
      </c>
      <c r="V147" s="86">
        <v>0</v>
      </c>
    </row>
    <row r="148" spans="1:22" ht="15.5" x14ac:dyDescent="0.35">
      <c r="A148" s="141" t="s">
        <v>623</v>
      </c>
      <c r="B148" s="86">
        <f t="shared" si="8"/>
        <v>5</v>
      </c>
      <c r="C148" s="86">
        <v>2</v>
      </c>
      <c r="D148" s="86">
        <v>0</v>
      </c>
      <c r="E148" s="86">
        <v>0</v>
      </c>
      <c r="F148" s="86">
        <v>0</v>
      </c>
      <c r="G148" s="86">
        <v>0</v>
      </c>
      <c r="H148" s="86">
        <v>0</v>
      </c>
      <c r="I148" s="86">
        <v>0</v>
      </c>
      <c r="J148" s="86">
        <v>0</v>
      </c>
      <c r="K148" s="86">
        <v>1</v>
      </c>
      <c r="L148" s="86">
        <v>1</v>
      </c>
      <c r="M148" s="86">
        <v>0</v>
      </c>
      <c r="N148" s="86">
        <v>0</v>
      </c>
      <c r="O148" s="86">
        <v>0</v>
      </c>
      <c r="P148" s="86">
        <v>0</v>
      </c>
      <c r="Q148" s="86">
        <v>0</v>
      </c>
      <c r="R148" s="86">
        <v>0</v>
      </c>
      <c r="S148" s="86">
        <v>0</v>
      </c>
      <c r="T148" s="86">
        <v>0</v>
      </c>
      <c r="U148" s="86">
        <v>1</v>
      </c>
      <c r="V148" s="86">
        <v>0</v>
      </c>
    </row>
    <row r="149" spans="1:22" ht="15.5" x14ac:dyDescent="0.35">
      <c r="A149" s="141" t="s">
        <v>624</v>
      </c>
      <c r="B149" s="86">
        <f t="shared" si="8"/>
        <v>1</v>
      </c>
      <c r="C149" s="86">
        <v>0</v>
      </c>
      <c r="D149" s="86">
        <v>0</v>
      </c>
      <c r="E149" s="86">
        <v>0</v>
      </c>
      <c r="F149" s="86">
        <v>0</v>
      </c>
      <c r="G149" s="86">
        <v>0</v>
      </c>
      <c r="H149" s="86">
        <v>0</v>
      </c>
      <c r="I149" s="86">
        <v>0</v>
      </c>
      <c r="J149" s="86">
        <v>1</v>
      </c>
      <c r="K149" s="86">
        <v>0</v>
      </c>
      <c r="L149" s="86">
        <v>0</v>
      </c>
      <c r="M149" s="86">
        <v>0</v>
      </c>
      <c r="N149" s="86">
        <v>0</v>
      </c>
      <c r="O149" s="86">
        <v>0</v>
      </c>
      <c r="P149" s="86">
        <v>0</v>
      </c>
      <c r="Q149" s="86">
        <v>0</v>
      </c>
      <c r="R149" s="86">
        <v>0</v>
      </c>
      <c r="S149" s="86">
        <v>0</v>
      </c>
      <c r="T149" s="86">
        <v>0</v>
      </c>
      <c r="U149" s="86">
        <v>0</v>
      </c>
      <c r="V149" s="86">
        <v>0</v>
      </c>
    </row>
    <row r="150" spans="1:22" ht="15.5" x14ac:dyDescent="0.35">
      <c r="A150" s="141" t="s">
        <v>625</v>
      </c>
      <c r="B150" s="86">
        <f t="shared" si="8"/>
        <v>6</v>
      </c>
      <c r="C150" s="86">
        <v>6</v>
      </c>
      <c r="D150" s="86">
        <v>0</v>
      </c>
      <c r="E150" s="86">
        <v>0</v>
      </c>
      <c r="F150" s="86">
        <v>0</v>
      </c>
      <c r="G150" s="86">
        <v>0</v>
      </c>
      <c r="H150" s="86">
        <v>0</v>
      </c>
      <c r="I150" s="86">
        <v>0</v>
      </c>
      <c r="J150" s="86">
        <v>0</v>
      </c>
      <c r="K150" s="86">
        <v>0</v>
      </c>
      <c r="L150" s="86">
        <v>0</v>
      </c>
      <c r="M150" s="86">
        <v>0</v>
      </c>
      <c r="N150" s="86">
        <v>0</v>
      </c>
      <c r="O150" s="86">
        <v>0</v>
      </c>
      <c r="P150" s="86">
        <v>0</v>
      </c>
      <c r="Q150" s="86">
        <v>0</v>
      </c>
      <c r="R150" s="86">
        <v>0</v>
      </c>
      <c r="S150" s="86">
        <v>0</v>
      </c>
      <c r="T150" s="86">
        <v>0</v>
      </c>
      <c r="U150" s="86">
        <v>0</v>
      </c>
      <c r="V150" s="86">
        <v>0</v>
      </c>
    </row>
    <row r="151" spans="1:22" ht="15.5" x14ac:dyDescent="0.35">
      <c r="A151" s="141" t="s">
        <v>643</v>
      </c>
      <c r="B151" s="86">
        <f t="shared" si="8"/>
        <v>1</v>
      </c>
      <c r="C151" s="86">
        <v>0</v>
      </c>
      <c r="D151" s="86">
        <v>0</v>
      </c>
      <c r="E151" s="86">
        <v>0</v>
      </c>
      <c r="F151" s="86">
        <v>0</v>
      </c>
      <c r="G151" s="86">
        <v>0</v>
      </c>
      <c r="H151" s="86">
        <v>0</v>
      </c>
      <c r="I151" s="86">
        <v>0</v>
      </c>
      <c r="J151" s="86">
        <v>0</v>
      </c>
      <c r="K151" s="86">
        <v>0</v>
      </c>
      <c r="L151" s="86">
        <v>0</v>
      </c>
      <c r="M151" s="86">
        <v>0</v>
      </c>
      <c r="N151" s="86">
        <v>0</v>
      </c>
      <c r="O151" s="86">
        <v>0</v>
      </c>
      <c r="P151" s="86">
        <v>0</v>
      </c>
      <c r="Q151" s="86">
        <v>0</v>
      </c>
      <c r="R151" s="86">
        <v>1</v>
      </c>
      <c r="S151" s="86">
        <v>0</v>
      </c>
      <c r="T151" s="86">
        <v>0</v>
      </c>
      <c r="U151" s="86">
        <v>0</v>
      </c>
      <c r="V151" s="86">
        <v>0</v>
      </c>
    </row>
    <row r="152" spans="1:22" ht="15.5" x14ac:dyDescent="0.35">
      <c r="A152" s="141" t="s">
        <v>626</v>
      </c>
      <c r="B152" s="86">
        <f t="shared" si="8"/>
        <v>85</v>
      </c>
      <c r="C152" s="86">
        <v>30</v>
      </c>
      <c r="D152" s="86">
        <v>2</v>
      </c>
      <c r="E152" s="86">
        <v>7</v>
      </c>
      <c r="F152" s="86">
        <v>2</v>
      </c>
      <c r="G152" s="86">
        <v>3</v>
      </c>
      <c r="H152" s="86">
        <v>0</v>
      </c>
      <c r="I152" s="86">
        <v>0</v>
      </c>
      <c r="J152" s="86">
        <v>1</v>
      </c>
      <c r="K152" s="86">
        <v>0</v>
      </c>
      <c r="L152" s="86">
        <v>0</v>
      </c>
      <c r="M152" s="86">
        <v>4</v>
      </c>
      <c r="N152" s="86">
        <v>3</v>
      </c>
      <c r="O152" s="86">
        <v>13</v>
      </c>
      <c r="P152" s="86">
        <v>1</v>
      </c>
      <c r="Q152" s="86">
        <v>0</v>
      </c>
      <c r="R152" s="86">
        <v>0</v>
      </c>
      <c r="S152" s="86">
        <v>1</v>
      </c>
      <c r="T152" s="86">
        <v>6</v>
      </c>
      <c r="U152" s="86">
        <v>7</v>
      </c>
      <c r="V152" s="86">
        <v>5</v>
      </c>
    </row>
    <row r="153" spans="1:22" ht="15.5" x14ac:dyDescent="0.35">
      <c r="A153" s="141" t="s">
        <v>627</v>
      </c>
      <c r="B153" s="86">
        <f t="shared" si="8"/>
        <v>6</v>
      </c>
      <c r="C153" s="86">
        <v>3</v>
      </c>
      <c r="D153" s="86">
        <v>0</v>
      </c>
      <c r="E153" s="86">
        <v>2</v>
      </c>
      <c r="F153" s="86">
        <v>0</v>
      </c>
      <c r="G153" s="86">
        <v>0</v>
      </c>
      <c r="H153" s="86">
        <v>0</v>
      </c>
      <c r="I153" s="86">
        <v>1</v>
      </c>
      <c r="J153" s="86">
        <v>0</v>
      </c>
      <c r="K153" s="86">
        <v>0</v>
      </c>
      <c r="L153" s="86">
        <v>0</v>
      </c>
      <c r="M153" s="86">
        <v>0</v>
      </c>
      <c r="N153" s="86">
        <v>0</v>
      </c>
      <c r="O153" s="86">
        <v>0</v>
      </c>
      <c r="P153" s="86">
        <v>0</v>
      </c>
      <c r="Q153" s="86">
        <v>0</v>
      </c>
      <c r="R153" s="86">
        <v>0</v>
      </c>
      <c r="S153" s="86">
        <v>0</v>
      </c>
      <c r="T153" s="86">
        <v>0</v>
      </c>
      <c r="U153" s="86">
        <v>0</v>
      </c>
      <c r="V153" s="86">
        <v>0</v>
      </c>
    </row>
    <row r="154" spans="1:22" ht="15.5" x14ac:dyDescent="0.35">
      <c r="A154" s="141" t="s">
        <v>644</v>
      </c>
      <c r="B154" s="86">
        <f t="shared" si="8"/>
        <v>1</v>
      </c>
      <c r="C154" s="86">
        <v>0</v>
      </c>
      <c r="D154" s="86">
        <v>0</v>
      </c>
      <c r="E154" s="86">
        <v>0</v>
      </c>
      <c r="F154" s="86">
        <v>0</v>
      </c>
      <c r="G154" s="86">
        <v>0</v>
      </c>
      <c r="H154" s="86">
        <v>0</v>
      </c>
      <c r="I154" s="86">
        <v>0</v>
      </c>
      <c r="J154" s="86">
        <v>1</v>
      </c>
      <c r="K154" s="86">
        <v>0</v>
      </c>
      <c r="L154" s="86">
        <v>0</v>
      </c>
      <c r="M154" s="86">
        <v>0</v>
      </c>
      <c r="N154" s="86">
        <v>0</v>
      </c>
      <c r="O154" s="86">
        <v>0</v>
      </c>
      <c r="P154" s="86">
        <v>0</v>
      </c>
      <c r="Q154" s="86">
        <v>0</v>
      </c>
      <c r="R154" s="86">
        <v>0</v>
      </c>
      <c r="S154" s="86">
        <v>0</v>
      </c>
      <c r="T154" s="86">
        <v>0</v>
      </c>
      <c r="U154" s="86">
        <v>0</v>
      </c>
      <c r="V154" s="86">
        <v>0</v>
      </c>
    </row>
    <row r="155" spans="1:22" ht="15.5" x14ac:dyDescent="0.35">
      <c r="A155" s="141" t="s">
        <v>645</v>
      </c>
      <c r="B155" s="86">
        <f t="shared" si="8"/>
        <v>1</v>
      </c>
      <c r="C155" s="86">
        <v>0</v>
      </c>
      <c r="D155" s="86">
        <v>0</v>
      </c>
      <c r="E155" s="86">
        <v>0</v>
      </c>
      <c r="F155" s="86">
        <v>0</v>
      </c>
      <c r="G155" s="86">
        <v>0</v>
      </c>
      <c r="H155" s="86">
        <v>0</v>
      </c>
      <c r="I155" s="86">
        <v>0</v>
      </c>
      <c r="J155" s="86">
        <v>0</v>
      </c>
      <c r="K155" s="86">
        <v>0</v>
      </c>
      <c r="L155" s="86">
        <v>0</v>
      </c>
      <c r="M155" s="86">
        <v>0</v>
      </c>
      <c r="N155" s="86">
        <v>0</v>
      </c>
      <c r="O155" s="86">
        <v>0</v>
      </c>
      <c r="P155" s="86">
        <v>0</v>
      </c>
      <c r="Q155" s="86">
        <v>0</v>
      </c>
      <c r="R155" s="86">
        <v>1</v>
      </c>
      <c r="S155" s="86">
        <v>0</v>
      </c>
      <c r="T155" s="86">
        <v>0</v>
      </c>
      <c r="U155" s="86">
        <v>0</v>
      </c>
      <c r="V155" s="86">
        <v>0</v>
      </c>
    </row>
    <row r="156" spans="1:22" ht="15.5" x14ac:dyDescent="0.35">
      <c r="A156" s="141" t="s">
        <v>628</v>
      </c>
      <c r="B156" s="86">
        <f t="shared" si="8"/>
        <v>1</v>
      </c>
      <c r="C156" s="86">
        <v>0</v>
      </c>
      <c r="D156" s="86">
        <v>0</v>
      </c>
      <c r="E156" s="86">
        <v>0</v>
      </c>
      <c r="F156" s="86">
        <v>0</v>
      </c>
      <c r="G156" s="86">
        <v>0</v>
      </c>
      <c r="H156" s="86">
        <v>0</v>
      </c>
      <c r="I156" s="86">
        <v>0</v>
      </c>
      <c r="J156" s="86">
        <v>0</v>
      </c>
      <c r="K156" s="86">
        <v>0</v>
      </c>
      <c r="L156" s="86">
        <v>0</v>
      </c>
      <c r="M156" s="86">
        <v>0</v>
      </c>
      <c r="N156" s="86">
        <v>0</v>
      </c>
      <c r="O156" s="86">
        <v>1</v>
      </c>
      <c r="P156" s="86">
        <v>0</v>
      </c>
      <c r="Q156" s="86">
        <v>0</v>
      </c>
      <c r="R156" s="86">
        <v>0</v>
      </c>
      <c r="S156" s="86">
        <v>0</v>
      </c>
      <c r="T156" s="86">
        <v>0</v>
      </c>
      <c r="U156" s="86">
        <v>0</v>
      </c>
      <c r="V156" s="86">
        <v>0</v>
      </c>
    </row>
    <row r="157" spans="1:22" ht="15.5" x14ac:dyDescent="0.35">
      <c r="A157" s="141" t="s">
        <v>629</v>
      </c>
      <c r="B157" s="86">
        <f t="shared" si="8"/>
        <v>171</v>
      </c>
      <c r="C157" s="86">
        <v>3</v>
      </c>
      <c r="D157" s="86">
        <v>0</v>
      </c>
      <c r="E157" s="86">
        <v>44</v>
      </c>
      <c r="F157" s="86">
        <v>0</v>
      </c>
      <c r="G157" s="86">
        <v>0</v>
      </c>
      <c r="H157" s="86">
        <v>0</v>
      </c>
      <c r="I157" s="86">
        <v>0</v>
      </c>
      <c r="J157" s="86">
        <v>16</v>
      </c>
      <c r="K157" s="86">
        <v>0</v>
      </c>
      <c r="L157" s="86">
        <v>0</v>
      </c>
      <c r="M157" s="86">
        <v>0</v>
      </c>
      <c r="N157" s="86">
        <v>2</v>
      </c>
      <c r="O157" s="86">
        <v>83</v>
      </c>
      <c r="P157" s="86">
        <v>4</v>
      </c>
      <c r="Q157" s="86">
        <v>1</v>
      </c>
      <c r="R157" s="86">
        <v>1</v>
      </c>
      <c r="S157" s="86">
        <v>0</v>
      </c>
      <c r="T157" s="86">
        <v>3</v>
      </c>
      <c r="U157" s="86">
        <v>11</v>
      </c>
      <c r="V157" s="86">
        <v>3</v>
      </c>
    </row>
    <row r="158" spans="1:22" ht="15.5" x14ac:dyDescent="0.35">
      <c r="A158" s="141" t="s">
        <v>630</v>
      </c>
      <c r="B158" s="86">
        <f t="shared" si="8"/>
        <v>199</v>
      </c>
      <c r="C158" s="86">
        <v>168</v>
      </c>
      <c r="D158" s="86">
        <v>0</v>
      </c>
      <c r="E158" s="86">
        <v>6</v>
      </c>
      <c r="F158" s="86">
        <v>0</v>
      </c>
      <c r="G158" s="86">
        <v>0</v>
      </c>
      <c r="H158" s="86">
        <v>0</v>
      </c>
      <c r="I158" s="86">
        <v>0</v>
      </c>
      <c r="J158" s="86">
        <v>2</v>
      </c>
      <c r="K158" s="86">
        <v>0</v>
      </c>
      <c r="L158" s="86">
        <v>0</v>
      </c>
      <c r="M158" s="86">
        <v>0</v>
      </c>
      <c r="N158" s="86">
        <v>0</v>
      </c>
      <c r="O158" s="86">
        <v>1</v>
      </c>
      <c r="P158" s="86">
        <v>0</v>
      </c>
      <c r="Q158" s="86">
        <v>0</v>
      </c>
      <c r="R158" s="86">
        <v>0</v>
      </c>
      <c r="S158" s="86">
        <v>0</v>
      </c>
      <c r="T158" s="86">
        <v>0</v>
      </c>
      <c r="U158" s="86">
        <v>7</v>
      </c>
      <c r="V158" s="86">
        <v>15</v>
      </c>
    </row>
    <row r="159" spans="1:22" ht="15.5" x14ac:dyDescent="0.35">
      <c r="A159" s="141" t="s">
        <v>631</v>
      </c>
      <c r="B159" s="86">
        <f t="shared" si="8"/>
        <v>4</v>
      </c>
      <c r="C159" s="86">
        <v>1</v>
      </c>
      <c r="D159" s="86">
        <v>0</v>
      </c>
      <c r="E159" s="86">
        <v>0</v>
      </c>
      <c r="F159" s="86">
        <v>0</v>
      </c>
      <c r="G159" s="86">
        <v>0</v>
      </c>
      <c r="H159" s="86">
        <v>0</v>
      </c>
      <c r="I159" s="86">
        <v>0</v>
      </c>
      <c r="J159" s="86">
        <v>0</v>
      </c>
      <c r="K159" s="86">
        <v>0</v>
      </c>
      <c r="L159" s="86">
        <v>0</v>
      </c>
      <c r="M159" s="86">
        <v>0</v>
      </c>
      <c r="N159" s="86">
        <v>0</v>
      </c>
      <c r="O159" s="86">
        <v>1</v>
      </c>
      <c r="P159" s="86">
        <v>0</v>
      </c>
      <c r="Q159" s="86">
        <v>0</v>
      </c>
      <c r="R159" s="86">
        <v>0</v>
      </c>
      <c r="S159" s="86">
        <v>0</v>
      </c>
      <c r="T159" s="86">
        <v>1</v>
      </c>
      <c r="U159" s="86">
        <v>1</v>
      </c>
      <c r="V159" s="86">
        <v>0</v>
      </c>
    </row>
    <row r="160" spans="1:22" ht="15.5" x14ac:dyDescent="0.35">
      <c r="A160" s="141" t="s">
        <v>633</v>
      </c>
      <c r="B160" s="86">
        <f t="shared" si="8"/>
        <v>5</v>
      </c>
      <c r="C160" s="86">
        <v>3</v>
      </c>
      <c r="D160" s="86">
        <v>0</v>
      </c>
      <c r="E160" s="86">
        <v>0</v>
      </c>
      <c r="F160" s="86">
        <v>0</v>
      </c>
      <c r="G160" s="86">
        <v>0</v>
      </c>
      <c r="H160" s="86">
        <v>0</v>
      </c>
      <c r="I160" s="86">
        <v>0</v>
      </c>
      <c r="J160" s="86">
        <v>0</v>
      </c>
      <c r="K160" s="86">
        <v>0</v>
      </c>
      <c r="L160" s="86">
        <v>0</v>
      </c>
      <c r="M160" s="86">
        <v>0</v>
      </c>
      <c r="N160" s="86">
        <v>0</v>
      </c>
      <c r="O160" s="86">
        <v>1</v>
      </c>
      <c r="P160" s="86">
        <v>0</v>
      </c>
      <c r="Q160" s="86">
        <v>0</v>
      </c>
      <c r="R160" s="86">
        <v>0</v>
      </c>
      <c r="S160" s="86">
        <v>0</v>
      </c>
      <c r="T160" s="86">
        <v>1</v>
      </c>
      <c r="U160" s="86">
        <v>0</v>
      </c>
      <c r="V160" s="86">
        <v>0</v>
      </c>
    </row>
    <row r="161" spans="1:22" ht="15.5" x14ac:dyDescent="0.35">
      <c r="A161" s="141" t="s">
        <v>781</v>
      </c>
      <c r="B161" s="86">
        <f t="shared" si="8"/>
        <v>2</v>
      </c>
      <c r="C161" s="86">
        <v>0</v>
      </c>
      <c r="D161" s="86">
        <v>1</v>
      </c>
      <c r="E161" s="86">
        <v>0</v>
      </c>
      <c r="F161" s="86">
        <v>0</v>
      </c>
      <c r="G161" s="86">
        <v>0</v>
      </c>
      <c r="H161" s="86">
        <v>0</v>
      </c>
      <c r="I161" s="86">
        <v>0</v>
      </c>
      <c r="J161" s="86">
        <v>0</v>
      </c>
      <c r="K161" s="86">
        <v>0</v>
      </c>
      <c r="L161" s="86">
        <v>0</v>
      </c>
      <c r="M161" s="86">
        <v>0</v>
      </c>
      <c r="N161" s="86">
        <v>0</v>
      </c>
      <c r="O161" s="86">
        <v>0</v>
      </c>
      <c r="P161" s="86">
        <v>0</v>
      </c>
      <c r="Q161" s="86">
        <v>0</v>
      </c>
      <c r="R161" s="86">
        <v>0</v>
      </c>
      <c r="S161" s="86">
        <v>0</v>
      </c>
      <c r="T161" s="86">
        <v>0</v>
      </c>
      <c r="U161" s="86">
        <v>1</v>
      </c>
      <c r="V161" s="86">
        <v>0</v>
      </c>
    </row>
    <row r="162" spans="1:22" ht="15.5" x14ac:dyDescent="0.35">
      <c r="A162" s="141" t="s">
        <v>634</v>
      </c>
      <c r="B162" s="86">
        <f t="shared" si="8"/>
        <v>6</v>
      </c>
      <c r="C162" s="86">
        <v>3</v>
      </c>
      <c r="D162" s="86">
        <v>0</v>
      </c>
      <c r="E162" s="86">
        <v>0</v>
      </c>
      <c r="F162" s="86">
        <v>0</v>
      </c>
      <c r="G162" s="86">
        <v>0</v>
      </c>
      <c r="H162" s="86">
        <v>0</v>
      </c>
      <c r="I162" s="86">
        <v>0</v>
      </c>
      <c r="J162" s="86">
        <v>0</v>
      </c>
      <c r="K162" s="86">
        <v>0</v>
      </c>
      <c r="L162" s="86">
        <v>0</v>
      </c>
      <c r="M162" s="86">
        <v>0</v>
      </c>
      <c r="N162" s="86">
        <v>0</v>
      </c>
      <c r="O162" s="86">
        <v>2</v>
      </c>
      <c r="P162" s="86">
        <v>0</v>
      </c>
      <c r="Q162" s="86">
        <v>0</v>
      </c>
      <c r="R162" s="86">
        <v>0</v>
      </c>
      <c r="S162" s="86">
        <v>0</v>
      </c>
      <c r="T162" s="86">
        <v>0</v>
      </c>
      <c r="U162" s="86">
        <v>1</v>
      </c>
      <c r="V162" s="86">
        <v>0</v>
      </c>
    </row>
    <row r="163" spans="1:22" ht="15.5" x14ac:dyDescent="0.35">
      <c r="A163" s="141" t="s">
        <v>637</v>
      </c>
      <c r="B163" s="86">
        <f t="shared" si="8"/>
        <v>9</v>
      </c>
      <c r="C163" s="86">
        <v>3</v>
      </c>
      <c r="D163" s="86">
        <v>0</v>
      </c>
      <c r="E163" s="86">
        <v>0</v>
      </c>
      <c r="F163" s="86">
        <v>0</v>
      </c>
      <c r="G163" s="86">
        <v>0</v>
      </c>
      <c r="H163" s="86">
        <v>0</v>
      </c>
      <c r="I163" s="86">
        <v>0</v>
      </c>
      <c r="J163" s="86">
        <v>0</v>
      </c>
      <c r="K163" s="86">
        <v>0</v>
      </c>
      <c r="L163" s="86">
        <v>1</v>
      </c>
      <c r="M163" s="86">
        <v>0</v>
      </c>
      <c r="N163" s="86">
        <v>3</v>
      </c>
      <c r="O163" s="86">
        <v>2</v>
      </c>
      <c r="P163" s="86">
        <v>0</v>
      </c>
      <c r="Q163" s="86">
        <v>0</v>
      </c>
      <c r="R163" s="86">
        <v>0</v>
      </c>
      <c r="S163" s="86">
        <v>0</v>
      </c>
      <c r="T163" s="86">
        <v>0</v>
      </c>
      <c r="U163" s="86">
        <v>0</v>
      </c>
      <c r="V163" s="86">
        <v>0</v>
      </c>
    </row>
    <row r="164" spans="1:22" ht="15.5" x14ac:dyDescent="0.35">
      <c r="A164" s="141" t="s">
        <v>638</v>
      </c>
      <c r="B164" s="86">
        <f t="shared" si="8"/>
        <v>3</v>
      </c>
      <c r="C164" s="86">
        <v>1</v>
      </c>
      <c r="D164" s="86">
        <v>0</v>
      </c>
      <c r="E164" s="86">
        <v>0</v>
      </c>
      <c r="F164" s="86">
        <v>0</v>
      </c>
      <c r="G164" s="86">
        <v>0</v>
      </c>
      <c r="H164" s="86">
        <v>0</v>
      </c>
      <c r="I164" s="86">
        <v>0</v>
      </c>
      <c r="J164" s="86">
        <v>0</v>
      </c>
      <c r="K164" s="86">
        <v>0</v>
      </c>
      <c r="L164" s="86">
        <v>0</v>
      </c>
      <c r="M164" s="86">
        <v>1</v>
      </c>
      <c r="N164" s="86">
        <v>0</v>
      </c>
      <c r="O164" s="86">
        <v>0</v>
      </c>
      <c r="P164" s="86">
        <v>0</v>
      </c>
      <c r="Q164" s="86">
        <v>0</v>
      </c>
      <c r="R164" s="86">
        <v>0</v>
      </c>
      <c r="S164" s="86">
        <v>0</v>
      </c>
      <c r="T164" s="86">
        <v>1</v>
      </c>
      <c r="U164" s="86">
        <v>0</v>
      </c>
      <c r="V164" s="86">
        <v>0</v>
      </c>
    </row>
    <row r="165" spans="1:22" ht="15.5" x14ac:dyDescent="0.35">
      <c r="A165" s="141" t="s">
        <v>639</v>
      </c>
      <c r="B165" s="86">
        <f>SUM(C165:V165)</f>
        <v>39</v>
      </c>
      <c r="C165" s="86">
        <v>12</v>
      </c>
      <c r="D165" s="86">
        <v>0</v>
      </c>
      <c r="E165" s="86">
        <v>2</v>
      </c>
      <c r="F165" s="86">
        <v>0</v>
      </c>
      <c r="G165" s="86">
        <v>0</v>
      </c>
      <c r="H165" s="86">
        <v>1</v>
      </c>
      <c r="I165" s="86">
        <v>1</v>
      </c>
      <c r="J165" s="86">
        <v>9</v>
      </c>
      <c r="K165" s="86">
        <v>0</v>
      </c>
      <c r="L165" s="86">
        <v>3</v>
      </c>
      <c r="M165" s="86">
        <v>0</v>
      </c>
      <c r="N165" s="86">
        <v>0</v>
      </c>
      <c r="O165" s="86">
        <v>3</v>
      </c>
      <c r="P165" s="86">
        <v>0</v>
      </c>
      <c r="Q165" s="86">
        <v>0</v>
      </c>
      <c r="R165" s="86">
        <v>0</v>
      </c>
      <c r="S165" s="86">
        <v>0</v>
      </c>
      <c r="T165" s="86">
        <v>1</v>
      </c>
      <c r="U165" s="86">
        <v>4</v>
      </c>
      <c r="V165" s="86">
        <v>3</v>
      </c>
    </row>
    <row r="166" spans="1:22" ht="18.5" x14ac:dyDescent="0.35">
      <c r="A166" s="141" t="s">
        <v>653</v>
      </c>
      <c r="B166" s="86">
        <f>SUM(C166:V166)</f>
        <v>2</v>
      </c>
      <c r="C166" s="86">
        <v>0</v>
      </c>
      <c r="D166" s="86">
        <v>0</v>
      </c>
      <c r="E166" s="86">
        <v>0</v>
      </c>
      <c r="F166" s="86">
        <v>0</v>
      </c>
      <c r="G166" s="86">
        <v>0</v>
      </c>
      <c r="H166" s="86">
        <v>0</v>
      </c>
      <c r="I166" s="86">
        <v>0</v>
      </c>
      <c r="J166" s="86">
        <v>0</v>
      </c>
      <c r="K166" s="86">
        <v>0</v>
      </c>
      <c r="L166" s="86">
        <v>0</v>
      </c>
      <c r="M166" s="86">
        <v>0</v>
      </c>
      <c r="N166" s="86">
        <v>0</v>
      </c>
      <c r="O166" s="86">
        <v>0</v>
      </c>
      <c r="P166" s="86">
        <v>0</v>
      </c>
      <c r="Q166" s="86">
        <v>0</v>
      </c>
      <c r="R166" s="86">
        <v>2</v>
      </c>
      <c r="S166" s="86">
        <v>0</v>
      </c>
      <c r="T166" s="86">
        <v>0</v>
      </c>
      <c r="U166" s="86">
        <v>0</v>
      </c>
      <c r="V166" s="86">
        <v>0</v>
      </c>
    </row>
    <row r="167" spans="1:22" ht="15.5" x14ac:dyDescent="0.35">
      <c r="A167" s="13"/>
      <c r="B167" s="86"/>
      <c r="C167" s="86"/>
      <c r="D167" s="86"/>
      <c r="E167" s="86"/>
      <c r="F167" s="86"/>
      <c r="G167" s="86"/>
      <c r="H167" s="86"/>
      <c r="I167" s="86"/>
      <c r="J167" s="86"/>
      <c r="K167" s="86"/>
      <c r="L167" s="86"/>
      <c r="M167" s="86"/>
      <c r="N167" s="86"/>
      <c r="O167" s="86"/>
      <c r="P167" s="86"/>
      <c r="Q167" s="86"/>
      <c r="R167" s="86"/>
      <c r="S167" s="86"/>
      <c r="T167" s="86"/>
      <c r="U167" s="86"/>
      <c r="V167" s="86"/>
    </row>
    <row r="168" spans="1:22" ht="15" x14ac:dyDescent="0.3">
      <c r="A168" s="140" t="s">
        <v>659</v>
      </c>
      <c r="B168" s="87">
        <f>SUM(B169:B192)</f>
        <v>516</v>
      </c>
      <c r="C168" s="87">
        <v>254</v>
      </c>
      <c r="D168" s="87">
        <v>6</v>
      </c>
      <c r="E168" s="87">
        <v>13</v>
      </c>
      <c r="F168" s="87">
        <v>12</v>
      </c>
      <c r="G168" s="87">
        <v>24</v>
      </c>
      <c r="H168" s="87">
        <v>12</v>
      </c>
      <c r="I168" s="87">
        <v>49</v>
      </c>
      <c r="J168" s="87">
        <v>16</v>
      </c>
      <c r="K168" s="87">
        <v>1</v>
      </c>
      <c r="L168" s="87">
        <v>42</v>
      </c>
      <c r="M168" s="87">
        <v>4</v>
      </c>
      <c r="N168" s="87">
        <v>6</v>
      </c>
      <c r="O168" s="87">
        <v>0</v>
      </c>
      <c r="P168" s="87">
        <v>21</v>
      </c>
      <c r="Q168" s="87">
        <v>11</v>
      </c>
      <c r="R168" s="87">
        <v>8</v>
      </c>
      <c r="S168" s="87">
        <v>0</v>
      </c>
      <c r="T168" s="87">
        <v>11</v>
      </c>
      <c r="U168" s="87">
        <v>8</v>
      </c>
      <c r="V168" s="87">
        <v>18</v>
      </c>
    </row>
    <row r="169" spans="1:22" ht="15.5" x14ac:dyDescent="0.35">
      <c r="A169" s="141" t="s">
        <v>621</v>
      </c>
      <c r="B169" s="86">
        <f>SUM(C169:V169)</f>
        <v>83</v>
      </c>
      <c r="C169" s="86">
        <v>60</v>
      </c>
      <c r="D169" s="86">
        <v>0</v>
      </c>
      <c r="E169" s="86">
        <v>0</v>
      </c>
      <c r="F169" s="86">
        <v>0</v>
      </c>
      <c r="G169" s="86">
        <v>0</v>
      </c>
      <c r="H169" s="86">
        <v>4</v>
      </c>
      <c r="I169" s="86">
        <v>12</v>
      </c>
      <c r="J169" s="86">
        <v>0</v>
      </c>
      <c r="K169" s="86">
        <v>0</v>
      </c>
      <c r="L169" s="86">
        <v>3</v>
      </c>
      <c r="M169" s="86">
        <v>0</v>
      </c>
      <c r="N169" s="86">
        <v>0</v>
      </c>
      <c r="O169" s="86">
        <v>0</v>
      </c>
      <c r="P169" s="86">
        <v>1</v>
      </c>
      <c r="Q169" s="86">
        <v>0</v>
      </c>
      <c r="R169" s="86">
        <v>0</v>
      </c>
      <c r="S169" s="86">
        <v>0</v>
      </c>
      <c r="T169" s="86">
        <v>3</v>
      </c>
      <c r="U169" s="86">
        <v>0</v>
      </c>
      <c r="V169" s="86">
        <v>0</v>
      </c>
    </row>
    <row r="170" spans="1:22" ht="15.5" x14ac:dyDescent="0.35">
      <c r="A170" s="141" t="s">
        <v>622</v>
      </c>
      <c r="B170" s="86">
        <f>SUM(C170:V170)</f>
        <v>5</v>
      </c>
      <c r="C170" s="86">
        <v>0</v>
      </c>
      <c r="D170" s="86">
        <v>0</v>
      </c>
      <c r="E170" s="86">
        <v>0</v>
      </c>
      <c r="F170" s="86">
        <v>0</v>
      </c>
      <c r="G170" s="86">
        <v>2</v>
      </c>
      <c r="H170" s="86">
        <v>0</v>
      </c>
      <c r="I170" s="86">
        <v>0</v>
      </c>
      <c r="J170" s="86">
        <v>0</v>
      </c>
      <c r="K170" s="86">
        <v>0</v>
      </c>
      <c r="L170" s="86">
        <v>0</v>
      </c>
      <c r="M170" s="86">
        <v>0</v>
      </c>
      <c r="N170" s="86">
        <v>1</v>
      </c>
      <c r="O170" s="86">
        <v>0</v>
      </c>
      <c r="P170" s="86">
        <v>0</v>
      </c>
      <c r="Q170" s="86">
        <v>2</v>
      </c>
      <c r="R170" s="86">
        <v>0</v>
      </c>
      <c r="S170" s="86">
        <v>0</v>
      </c>
      <c r="T170" s="86">
        <v>0</v>
      </c>
      <c r="U170" s="86">
        <v>0</v>
      </c>
      <c r="V170" s="86">
        <v>0</v>
      </c>
    </row>
    <row r="171" spans="1:22" ht="15.5" x14ac:dyDescent="0.35">
      <c r="A171" s="141" t="s">
        <v>623</v>
      </c>
      <c r="B171" s="86">
        <f>SUM(C171:V171)</f>
        <v>1</v>
      </c>
      <c r="C171" s="86">
        <v>0</v>
      </c>
      <c r="D171" s="86">
        <v>0</v>
      </c>
      <c r="E171" s="86">
        <v>0</v>
      </c>
      <c r="F171" s="86">
        <v>0</v>
      </c>
      <c r="G171" s="86">
        <v>0</v>
      </c>
      <c r="H171" s="86">
        <v>0</v>
      </c>
      <c r="I171" s="86">
        <v>0</v>
      </c>
      <c r="J171" s="86">
        <v>0</v>
      </c>
      <c r="K171" s="86">
        <v>0</v>
      </c>
      <c r="L171" s="86">
        <v>1</v>
      </c>
      <c r="M171" s="86">
        <v>0</v>
      </c>
      <c r="N171" s="86">
        <v>0</v>
      </c>
      <c r="O171" s="86">
        <v>0</v>
      </c>
      <c r="P171" s="86">
        <v>0</v>
      </c>
      <c r="Q171" s="86">
        <v>0</v>
      </c>
      <c r="R171" s="86">
        <v>0</v>
      </c>
      <c r="S171" s="86">
        <v>0</v>
      </c>
      <c r="T171" s="86">
        <v>0</v>
      </c>
      <c r="U171" s="86">
        <v>0</v>
      </c>
      <c r="V171" s="86">
        <v>0</v>
      </c>
    </row>
    <row r="172" spans="1:22" ht="15.5" x14ac:dyDescent="0.35">
      <c r="A172" s="141" t="s">
        <v>625</v>
      </c>
      <c r="B172" s="86">
        <f>SUM(C172:V172)</f>
        <v>7</v>
      </c>
      <c r="C172" s="86">
        <v>6</v>
      </c>
      <c r="D172" s="86">
        <v>0</v>
      </c>
      <c r="E172" s="86">
        <v>1</v>
      </c>
      <c r="F172" s="86">
        <v>0</v>
      </c>
      <c r="G172" s="86">
        <v>0</v>
      </c>
      <c r="H172" s="86">
        <v>0</v>
      </c>
      <c r="I172" s="86">
        <v>0</v>
      </c>
      <c r="J172" s="86">
        <v>0</v>
      </c>
      <c r="K172" s="86">
        <v>0</v>
      </c>
      <c r="L172" s="86">
        <v>0</v>
      </c>
      <c r="M172" s="86">
        <v>0</v>
      </c>
      <c r="N172" s="86">
        <v>0</v>
      </c>
      <c r="O172" s="86">
        <v>0</v>
      </c>
      <c r="P172" s="86">
        <v>0</v>
      </c>
      <c r="Q172" s="86">
        <v>0</v>
      </c>
      <c r="R172" s="86">
        <v>0</v>
      </c>
      <c r="S172" s="86">
        <v>0</v>
      </c>
      <c r="T172" s="86">
        <v>0</v>
      </c>
      <c r="U172" s="86">
        <v>0</v>
      </c>
      <c r="V172" s="86">
        <v>0</v>
      </c>
    </row>
    <row r="173" spans="1:22" ht="15.5" x14ac:dyDescent="0.35">
      <c r="A173" s="141" t="s">
        <v>642</v>
      </c>
      <c r="B173" s="86">
        <f t="shared" ref="B173:B192" si="9">SUM(C173:V173)</f>
        <v>1</v>
      </c>
      <c r="C173" s="86">
        <v>1</v>
      </c>
      <c r="D173" s="86">
        <v>0</v>
      </c>
      <c r="E173" s="86">
        <v>0</v>
      </c>
      <c r="F173" s="86">
        <v>0</v>
      </c>
      <c r="G173" s="86">
        <v>0</v>
      </c>
      <c r="H173" s="86">
        <v>0</v>
      </c>
      <c r="I173" s="86">
        <v>0</v>
      </c>
      <c r="J173" s="86">
        <v>0</v>
      </c>
      <c r="K173" s="86">
        <v>0</v>
      </c>
      <c r="L173" s="86">
        <v>0</v>
      </c>
      <c r="M173" s="86">
        <v>0</v>
      </c>
      <c r="N173" s="86">
        <v>0</v>
      </c>
      <c r="O173" s="86">
        <v>0</v>
      </c>
      <c r="P173" s="86">
        <v>0</v>
      </c>
      <c r="Q173" s="86">
        <v>0</v>
      </c>
      <c r="R173" s="86">
        <v>0</v>
      </c>
      <c r="S173" s="86">
        <v>0</v>
      </c>
      <c r="T173" s="86">
        <v>0</v>
      </c>
      <c r="U173" s="86">
        <v>0</v>
      </c>
      <c r="V173" s="86">
        <v>0</v>
      </c>
    </row>
    <row r="174" spans="1:22" ht="15.5" x14ac:dyDescent="0.35">
      <c r="A174" s="141" t="s">
        <v>643</v>
      </c>
      <c r="B174" s="86">
        <f t="shared" si="9"/>
        <v>1</v>
      </c>
      <c r="C174" s="86">
        <v>0</v>
      </c>
      <c r="D174" s="86">
        <v>0</v>
      </c>
      <c r="E174" s="86">
        <v>0</v>
      </c>
      <c r="F174" s="86">
        <v>0</v>
      </c>
      <c r="G174" s="86">
        <v>0</v>
      </c>
      <c r="H174" s="86">
        <v>0</v>
      </c>
      <c r="I174" s="86">
        <v>0</v>
      </c>
      <c r="J174" s="86">
        <v>0</v>
      </c>
      <c r="K174" s="86">
        <v>0</v>
      </c>
      <c r="L174" s="86">
        <v>0</v>
      </c>
      <c r="M174" s="86">
        <v>0</v>
      </c>
      <c r="N174" s="86">
        <v>0</v>
      </c>
      <c r="O174" s="86">
        <v>0</v>
      </c>
      <c r="P174" s="86">
        <v>0</v>
      </c>
      <c r="Q174" s="86">
        <v>0</v>
      </c>
      <c r="R174" s="86">
        <v>1</v>
      </c>
      <c r="S174" s="86">
        <v>0</v>
      </c>
      <c r="T174" s="86">
        <v>0</v>
      </c>
      <c r="U174" s="86">
        <v>0</v>
      </c>
      <c r="V174" s="86">
        <v>0</v>
      </c>
    </row>
    <row r="175" spans="1:22" ht="15.5" x14ac:dyDescent="0.35">
      <c r="A175" s="141" t="s">
        <v>626</v>
      </c>
      <c r="B175" s="86">
        <f t="shared" si="9"/>
        <v>63</v>
      </c>
      <c r="C175" s="86">
        <v>8</v>
      </c>
      <c r="D175" s="86">
        <v>2</v>
      </c>
      <c r="E175" s="86">
        <v>4</v>
      </c>
      <c r="F175" s="86">
        <v>6</v>
      </c>
      <c r="G175" s="86">
        <v>11</v>
      </c>
      <c r="H175" s="86">
        <v>3</v>
      </c>
      <c r="I175" s="86">
        <v>6</v>
      </c>
      <c r="J175" s="86">
        <v>1</v>
      </c>
      <c r="K175" s="86">
        <v>0</v>
      </c>
      <c r="L175" s="86">
        <v>5</v>
      </c>
      <c r="M175" s="86">
        <v>2</v>
      </c>
      <c r="N175" s="86">
        <v>0</v>
      </c>
      <c r="O175" s="86">
        <v>0</v>
      </c>
      <c r="P175" s="86">
        <v>5</v>
      </c>
      <c r="Q175" s="86">
        <v>1</v>
      </c>
      <c r="R175" s="86">
        <v>1</v>
      </c>
      <c r="S175" s="86">
        <v>0</v>
      </c>
      <c r="T175" s="86">
        <v>2</v>
      </c>
      <c r="U175" s="86">
        <v>3</v>
      </c>
      <c r="V175" s="86">
        <v>3</v>
      </c>
    </row>
    <row r="176" spans="1:22" ht="15.5" x14ac:dyDescent="0.35">
      <c r="A176" s="141" t="s">
        <v>627</v>
      </c>
      <c r="B176" s="86">
        <f t="shared" si="9"/>
        <v>26</v>
      </c>
      <c r="C176" s="86">
        <v>18</v>
      </c>
      <c r="D176" s="86">
        <v>0</v>
      </c>
      <c r="E176" s="86">
        <v>0</v>
      </c>
      <c r="F176" s="86">
        <v>0</v>
      </c>
      <c r="G176" s="86">
        <v>0</v>
      </c>
      <c r="H176" s="86">
        <v>1</v>
      </c>
      <c r="I176" s="86">
        <v>3</v>
      </c>
      <c r="J176" s="86">
        <v>0</v>
      </c>
      <c r="K176" s="86">
        <v>0</v>
      </c>
      <c r="L176" s="86">
        <v>3</v>
      </c>
      <c r="M176" s="86">
        <v>0</v>
      </c>
      <c r="N176" s="86">
        <v>1</v>
      </c>
      <c r="O176" s="86">
        <v>0</v>
      </c>
      <c r="P176" s="86">
        <v>0</v>
      </c>
      <c r="Q176" s="86">
        <v>0</v>
      </c>
      <c r="R176" s="86">
        <v>0</v>
      </c>
      <c r="S176" s="86">
        <v>0</v>
      </c>
      <c r="T176" s="86">
        <v>0</v>
      </c>
      <c r="U176" s="86">
        <v>0</v>
      </c>
      <c r="V176" s="86">
        <v>0</v>
      </c>
    </row>
    <row r="177" spans="1:22" ht="15.5" x14ac:dyDescent="0.35">
      <c r="A177" s="141" t="s">
        <v>644</v>
      </c>
      <c r="B177" s="86">
        <f t="shared" si="9"/>
        <v>1</v>
      </c>
      <c r="C177" s="86">
        <v>0</v>
      </c>
      <c r="D177" s="86">
        <v>0</v>
      </c>
      <c r="E177" s="86">
        <v>0</v>
      </c>
      <c r="F177" s="86">
        <v>0</v>
      </c>
      <c r="G177" s="86">
        <v>0</v>
      </c>
      <c r="H177" s="86">
        <v>0</v>
      </c>
      <c r="I177" s="86">
        <v>0</v>
      </c>
      <c r="J177" s="86">
        <v>0</v>
      </c>
      <c r="K177" s="86">
        <v>0</v>
      </c>
      <c r="L177" s="86">
        <v>0</v>
      </c>
      <c r="M177" s="86">
        <v>1</v>
      </c>
      <c r="N177" s="86">
        <v>0</v>
      </c>
      <c r="O177" s="86">
        <v>0</v>
      </c>
      <c r="P177" s="86">
        <v>0</v>
      </c>
      <c r="Q177" s="86">
        <v>0</v>
      </c>
      <c r="R177" s="86">
        <v>0</v>
      </c>
      <c r="S177" s="86">
        <v>0</v>
      </c>
      <c r="T177" s="86">
        <v>0</v>
      </c>
      <c r="U177" s="86">
        <v>0</v>
      </c>
      <c r="V177" s="86">
        <v>0</v>
      </c>
    </row>
    <row r="178" spans="1:22" ht="15.5" x14ac:dyDescent="0.35">
      <c r="A178" s="141" t="s">
        <v>645</v>
      </c>
      <c r="B178" s="86">
        <f t="shared" si="9"/>
        <v>1</v>
      </c>
      <c r="C178" s="86">
        <v>0</v>
      </c>
      <c r="D178" s="86">
        <v>0</v>
      </c>
      <c r="E178" s="86">
        <v>0</v>
      </c>
      <c r="F178" s="86">
        <v>0</v>
      </c>
      <c r="G178" s="86">
        <v>0</v>
      </c>
      <c r="H178" s="86">
        <v>0</v>
      </c>
      <c r="I178" s="86">
        <v>0</v>
      </c>
      <c r="J178" s="86">
        <v>0</v>
      </c>
      <c r="K178" s="86">
        <v>0</v>
      </c>
      <c r="L178" s="86">
        <v>0</v>
      </c>
      <c r="M178" s="86">
        <v>0</v>
      </c>
      <c r="N178" s="86">
        <v>0</v>
      </c>
      <c r="O178" s="86">
        <v>0</v>
      </c>
      <c r="P178" s="86">
        <v>0</v>
      </c>
      <c r="Q178" s="86">
        <v>0</v>
      </c>
      <c r="R178" s="86">
        <v>1</v>
      </c>
      <c r="S178" s="86">
        <v>0</v>
      </c>
      <c r="T178" s="86">
        <v>0</v>
      </c>
      <c r="U178" s="86">
        <v>0</v>
      </c>
      <c r="V178" s="86">
        <v>0</v>
      </c>
    </row>
    <row r="179" spans="1:22" ht="15.5" x14ac:dyDescent="0.35">
      <c r="A179" s="141" t="s">
        <v>628</v>
      </c>
      <c r="B179" s="86">
        <f t="shared" si="9"/>
        <v>2</v>
      </c>
      <c r="C179" s="86">
        <v>0</v>
      </c>
      <c r="D179" s="86">
        <v>0</v>
      </c>
      <c r="E179" s="86">
        <v>0</v>
      </c>
      <c r="F179" s="86">
        <v>0</v>
      </c>
      <c r="G179" s="86">
        <v>2</v>
      </c>
      <c r="H179" s="86">
        <v>0</v>
      </c>
      <c r="I179" s="86">
        <v>0</v>
      </c>
      <c r="J179" s="86">
        <v>0</v>
      </c>
      <c r="K179" s="86">
        <v>0</v>
      </c>
      <c r="L179" s="86">
        <v>0</v>
      </c>
      <c r="M179" s="86">
        <v>0</v>
      </c>
      <c r="N179" s="86">
        <v>0</v>
      </c>
      <c r="O179" s="86">
        <v>0</v>
      </c>
      <c r="P179" s="86">
        <v>0</v>
      </c>
      <c r="Q179" s="86">
        <v>0</v>
      </c>
      <c r="R179" s="86">
        <v>0</v>
      </c>
      <c r="S179" s="86">
        <v>0</v>
      </c>
      <c r="T179" s="86">
        <v>0</v>
      </c>
      <c r="U179" s="86">
        <v>0</v>
      </c>
      <c r="V179" s="86">
        <v>0</v>
      </c>
    </row>
    <row r="180" spans="1:22" ht="15.5" x14ac:dyDescent="0.35">
      <c r="A180" s="141" t="s">
        <v>646</v>
      </c>
      <c r="B180" s="86">
        <f t="shared" si="9"/>
        <v>1</v>
      </c>
      <c r="C180" s="86">
        <v>0</v>
      </c>
      <c r="D180" s="86">
        <v>0</v>
      </c>
      <c r="E180" s="86">
        <v>0</v>
      </c>
      <c r="F180" s="86">
        <v>0</v>
      </c>
      <c r="G180" s="86">
        <v>0</v>
      </c>
      <c r="H180" s="86">
        <v>0</v>
      </c>
      <c r="I180" s="86">
        <v>0</v>
      </c>
      <c r="J180" s="86">
        <v>0</v>
      </c>
      <c r="K180" s="86">
        <v>0</v>
      </c>
      <c r="L180" s="86">
        <v>0</v>
      </c>
      <c r="M180" s="86">
        <v>0</v>
      </c>
      <c r="N180" s="86">
        <v>0</v>
      </c>
      <c r="O180" s="86">
        <v>0</v>
      </c>
      <c r="P180" s="86">
        <v>1</v>
      </c>
      <c r="Q180" s="86">
        <v>0</v>
      </c>
      <c r="R180" s="86">
        <v>0</v>
      </c>
      <c r="S180" s="86">
        <v>0</v>
      </c>
      <c r="T180" s="86">
        <v>0</v>
      </c>
      <c r="U180" s="86">
        <v>0</v>
      </c>
      <c r="V180" s="86">
        <v>0</v>
      </c>
    </row>
    <row r="181" spans="1:22" ht="15.5" x14ac:dyDescent="0.35">
      <c r="A181" s="141" t="s">
        <v>647</v>
      </c>
      <c r="B181" s="86">
        <f t="shared" si="9"/>
        <v>4</v>
      </c>
      <c r="C181" s="86">
        <v>0</v>
      </c>
      <c r="D181" s="86">
        <v>0</v>
      </c>
      <c r="E181" s="86">
        <v>1</v>
      </c>
      <c r="F181" s="86">
        <v>0</v>
      </c>
      <c r="G181" s="86">
        <v>0</v>
      </c>
      <c r="H181" s="86">
        <v>0</v>
      </c>
      <c r="I181" s="86">
        <v>3</v>
      </c>
      <c r="J181" s="86">
        <v>0</v>
      </c>
      <c r="K181" s="86">
        <v>0</v>
      </c>
      <c r="L181" s="86">
        <v>0</v>
      </c>
      <c r="M181" s="86">
        <v>0</v>
      </c>
      <c r="N181" s="86">
        <v>0</v>
      </c>
      <c r="O181" s="86">
        <v>0</v>
      </c>
      <c r="P181" s="86">
        <v>0</v>
      </c>
      <c r="Q181" s="86">
        <v>0</v>
      </c>
      <c r="R181" s="86">
        <v>0</v>
      </c>
      <c r="S181" s="86">
        <v>0</v>
      </c>
      <c r="T181" s="86">
        <v>0</v>
      </c>
      <c r="U181" s="86">
        <v>0</v>
      </c>
      <c r="V181" s="86">
        <v>0</v>
      </c>
    </row>
    <row r="182" spans="1:22" ht="15.5" x14ac:dyDescent="0.35">
      <c r="A182" s="141" t="s">
        <v>629</v>
      </c>
      <c r="B182" s="86">
        <f t="shared" si="9"/>
        <v>90</v>
      </c>
      <c r="C182" s="86">
        <v>3</v>
      </c>
      <c r="D182" s="86">
        <v>3</v>
      </c>
      <c r="E182" s="86">
        <v>6</v>
      </c>
      <c r="F182" s="86">
        <v>6</v>
      </c>
      <c r="G182" s="86">
        <v>7</v>
      </c>
      <c r="H182" s="86">
        <v>0</v>
      </c>
      <c r="I182" s="86">
        <v>0</v>
      </c>
      <c r="J182" s="86">
        <v>9</v>
      </c>
      <c r="K182" s="86">
        <v>1</v>
      </c>
      <c r="L182" s="86">
        <v>11</v>
      </c>
      <c r="M182" s="86">
        <v>0</v>
      </c>
      <c r="N182" s="86">
        <v>2</v>
      </c>
      <c r="O182" s="86">
        <v>0</v>
      </c>
      <c r="P182" s="86">
        <v>14</v>
      </c>
      <c r="Q182" s="86">
        <v>8</v>
      </c>
      <c r="R182" s="86">
        <v>4</v>
      </c>
      <c r="S182" s="86">
        <v>0</v>
      </c>
      <c r="T182" s="86">
        <v>2</v>
      </c>
      <c r="U182" s="86">
        <v>2</v>
      </c>
      <c r="V182" s="86">
        <v>12</v>
      </c>
    </row>
    <row r="183" spans="1:22" ht="15.5" x14ac:dyDescent="0.35">
      <c r="A183" s="141" t="s">
        <v>630</v>
      </c>
      <c r="B183" s="86">
        <f t="shared" si="9"/>
        <v>124</v>
      </c>
      <c r="C183" s="86">
        <v>118</v>
      </c>
      <c r="D183" s="86">
        <v>0</v>
      </c>
      <c r="E183" s="86">
        <v>0</v>
      </c>
      <c r="F183" s="86">
        <v>0</v>
      </c>
      <c r="G183" s="86">
        <v>0</v>
      </c>
      <c r="H183" s="86">
        <v>0</v>
      </c>
      <c r="I183" s="86">
        <v>0</v>
      </c>
      <c r="J183" s="86">
        <v>0</v>
      </c>
      <c r="K183" s="86">
        <v>0</v>
      </c>
      <c r="L183" s="86">
        <v>2</v>
      </c>
      <c r="M183" s="86">
        <v>0</v>
      </c>
      <c r="N183" s="86">
        <v>0</v>
      </c>
      <c r="O183" s="86">
        <v>0</v>
      </c>
      <c r="P183" s="86">
        <v>0</v>
      </c>
      <c r="Q183" s="86">
        <v>0</v>
      </c>
      <c r="R183" s="86">
        <v>0</v>
      </c>
      <c r="S183" s="86">
        <v>0</v>
      </c>
      <c r="T183" s="86">
        <v>1</v>
      </c>
      <c r="U183" s="86">
        <v>0</v>
      </c>
      <c r="V183" s="86">
        <v>3</v>
      </c>
    </row>
    <row r="184" spans="1:22" ht="15.5" x14ac:dyDescent="0.35">
      <c r="A184" s="141" t="s">
        <v>631</v>
      </c>
      <c r="B184" s="86">
        <f t="shared" si="9"/>
        <v>28</v>
      </c>
      <c r="C184" s="86">
        <v>2</v>
      </c>
      <c r="D184" s="86">
        <v>0</v>
      </c>
      <c r="E184" s="86">
        <v>0</v>
      </c>
      <c r="F184" s="86">
        <v>0</v>
      </c>
      <c r="G184" s="86">
        <v>2</v>
      </c>
      <c r="H184" s="86">
        <v>3</v>
      </c>
      <c r="I184" s="86">
        <v>17</v>
      </c>
      <c r="J184" s="86">
        <v>0</v>
      </c>
      <c r="K184" s="86">
        <v>0</v>
      </c>
      <c r="L184" s="86">
        <v>1</v>
      </c>
      <c r="M184" s="86">
        <v>0</v>
      </c>
      <c r="N184" s="86">
        <v>1</v>
      </c>
      <c r="O184" s="86">
        <v>0</v>
      </c>
      <c r="P184" s="86">
        <v>0</v>
      </c>
      <c r="Q184" s="86">
        <v>0</v>
      </c>
      <c r="R184" s="86">
        <v>0</v>
      </c>
      <c r="S184" s="86">
        <v>0</v>
      </c>
      <c r="T184" s="86">
        <v>2</v>
      </c>
      <c r="U184" s="86">
        <v>0</v>
      </c>
      <c r="V184" s="86">
        <v>0</v>
      </c>
    </row>
    <row r="185" spans="1:22" ht="15.5" x14ac:dyDescent="0.35">
      <c r="A185" s="141" t="s">
        <v>632</v>
      </c>
      <c r="B185" s="86">
        <f t="shared" si="9"/>
        <v>1</v>
      </c>
      <c r="C185" s="86">
        <v>1</v>
      </c>
      <c r="D185" s="86">
        <v>0</v>
      </c>
      <c r="E185" s="86">
        <v>0</v>
      </c>
      <c r="F185" s="86">
        <v>0</v>
      </c>
      <c r="G185" s="86">
        <v>0</v>
      </c>
      <c r="H185" s="86">
        <v>0</v>
      </c>
      <c r="I185" s="86">
        <v>0</v>
      </c>
      <c r="J185" s="86">
        <v>0</v>
      </c>
      <c r="K185" s="86">
        <v>0</v>
      </c>
      <c r="L185" s="86">
        <v>0</v>
      </c>
      <c r="M185" s="86">
        <v>0</v>
      </c>
      <c r="N185" s="86">
        <v>0</v>
      </c>
      <c r="O185" s="86">
        <v>0</v>
      </c>
      <c r="P185" s="86">
        <v>0</v>
      </c>
      <c r="Q185" s="86">
        <v>0</v>
      </c>
      <c r="R185" s="86">
        <v>0</v>
      </c>
      <c r="S185" s="86">
        <v>0</v>
      </c>
      <c r="T185" s="86">
        <v>0</v>
      </c>
      <c r="U185" s="86">
        <v>0</v>
      </c>
      <c r="V185" s="86">
        <v>0</v>
      </c>
    </row>
    <row r="186" spans="1:22" ht="15.5" x14ac:dyDescent="0.35">
      <c r="A186" s="141" t="s">
        <v>633</v>
      </c>
      <c r="B186" s="86">
        <f t="shared" si="9"/>
        <v>7</v>
      </c>
      <c r="C186" s="86">
        <v>6</v>
      </c>
      <c r="D186" s="86">
        <v>0</v>
      </c>
      <c r="E186" s="86">
        <v>0</v>
      </c>
      <c r="F186" s="86">
        <v>0</v>
      </c>
      <c r="G186" s="86">
        <v>0</v>
      </c>
      <c r="H186" s="86">
        <v>0</v>
      </c>
      <c r="I186" s="86">
        <v>0</v>
      </c>
      <c r="J186" s="86">
        <v>0</v>
      </c>
      <c r="K186" s="86">
        <v>0</v>
      </c>
      <c r="L186" s="86">
        <v>1</v>
      </c>
      <c r="M186" s="86">
        <v>0</v>
      </c>
      <c r="N186" s="86">
        <v>0</v>
      </c>
      <c r="O186" s="86">
        <v>0</v>
      </c>
      <c r="P186" s="86">
        <v>0</v>
      </c>
      <c r="Q186" s="86">
        <v>0</v>
      </c>
      <c r="R186" s="86">
        <v>0</v>
      </c>
      <c r="S186" s="86">
        <v>0</v>
      </c>
      <c r="T186" s="86">
        <v>0</v>
      </c>
      <c r="U186" s="86">
        <v>0</v>
      </c>
      <c r="V186" s="86">
        <v>0</v>
      </c>
    </row>
    <row r="187" spans="1:22" ht="15.5" x14ac:dyDescent="0.35">
      <c r="A187" s="141" t="s">
        <v>649</v>
      </c>
      <c r="B187" s="86">
        <f t="shared" si="9"/>
        <v>1</v>
      </c>
      <c r="C187" s="86">
        <v>1</v>
      </c>
      <c r="D187" s="86">
        <v>0</v>
      </c>
      <c r="E187" s="86">
        <v>0</v>
      </c>
      <c r="F187" s="86">
        <v>0</v>
      </c>
      <c r="G187" s="86">
        <v>0</v>
      </c>
      <c r="H187" s="86">
        <v>0</v>
      </c>
      <c r="I187" s="86">
        <v>0</v>
      </c>
      <c r="J187" s="86">
        <v>0</v>
      </c>
      <c r="K187" s="86">
        <v>0</v>
      </c>
      <c r="L187" s="86">
        <v>0</v>
      </c>
      <c r="M187" s="86">
        <v>0</v>
      </c>
      <c r="N187" s="86">
        <v>0</v>
      </c>
      <c r="O187" s="86">
        <v>0</v>
      </c>
      <c r="P187" s="86">
        <v>0</v>
      </c>
      <c r="Q187" s="86">
        <v>0</v>
      </c>
      <c r="R187" s="86">
        <v>0</v>
      </c>
      <c r="S187" s="86">
        <v>0</v>
      </c>
      <c r="T187" s="86">
        <v>0</v>
      </c>
      <c r="U187" s="86">
        <v>0</v>
      </c>
      <c r="V187" s="86">
        <v>0</v>
      </c>
    </row>
    <row r="188" spans="1:22" ht="15.5" x14ac:dyDescent="0.35">
      <c r="A188" s="141" t="s">
        <v>634</v>
      </c>
      <c r="B188" s="86">
        <f t="shared" si="9"/>
        <v>8</v>
      </c>
      <c r="C188" s="86">
        <v>7</v>
      </c>
      <c r="D188" s="86">
        <v>0</v>
      </c>
      <c r="E188" s="86">
        <v>0</v>
      </c>
      <c r="F188" s="86">
        <v>0</v>
      </c>
      <c r="G188" s="86">
        <v>0</v>
      </c>
      <c r="H188" s="86">
        <v>0</v>
      </c>
      <c r="I188" s="86">
        <v>0</v>
      </c>
      <c r="J188" s="86">
        <v>0</v>
      </c>
      <c r="K188" s="86">
        <v>0</v>
      </c>
      <c r="L188" s="86">
        <v>1</v>
      </c>
      <c r="M188" s="86">
        <v>0</v>
      </c>
      <c r="N188" s="86">
        <v>0</v>
      </c>
      <c r="O188" s="86">
        <v>0</v>
      </c>
      <c r="P188" s="86">
        <v>0</v>
      </c>
      <c r="Q188" s="86">
        <v>0</v>
      </c>
      <c r="R188" s="86">
        <v>0</v>
      </c>
      <c r="S188" s="86">
        <v>0</v>
      </c>
      <c r="T188" s="86">
        <v>0</v>
      </c>
      <c r="U188" s="86">
        <v>0</v>
      </c>
      <c r="V188" s="86">
        <v>0</v>
      </c>
    </row>
    <row r="189" spans="1:22" ht="15.5" x14ac:dyDescent="0.35">
      <c r="A189" s="141" t="s">
        <v>636</v>
      </c>
      <c r="B189" s="86">
        <f t="shared" si="9"/>
        <v>2</v>
      </c>
      <c r="C189" s="86">
        <v>1</v>
      </c>
      <c r="D189" s="86">
        <v>0</v>
      </c>
      <c r="E189" s="86">
        <v>0</v>
      </c>
      <c r="F189" s="86">
        <v>0</v>
      </c>
      <c r="G189" s="86">
        <v>0</v>
      </c>
      <c r="H189" s="86">
        <v>1</v>
      </c>
      <c r="I189" s="86">
        <v>0</v>
      </c>
      <c r="J189" s="86">
        <v>0</v>
      </c>
      <c r="K189" s="86">
        <v>0</v>
      </c>
      <c r="L189" s="86">
        <v>0</v>
      </c>
      <c r="M189" s="86">
        <v>0</v>
      </c>
      <c r="N189" s="86">
        <v>0</v>
      </c>
      <c r="O189" s="86">
        <v>0</v>
      </c>
      <c r="P189" s="86">
        <v>0</v>
      </c>
      <c r="Q189" s="86">
        <v>0</v>
      </c>
      <c r="R189" s="86">
        <v>0</v>
      </c>
      <c r="S189" s="86">
        <v>0</v>
      </c>
      <c r="T189" s="86">
        <v>0</v>
      </c>
      <c r="U189" s="86">
        <v>0</v>
      </c>
      <c r="V189" s="86">
        <v>0</v>
      </c>
    </row>
    <row r="190" spans="1:22" ht="15.5" x14ac:dyDescent="0.35">
      <c r="A190" s="141" t="s">
        <v>637</v>
      </c>
      <c r="B190" s="86">
        <f t="shared" si="9"/>
        <v>8</v>
      </c>
      <c r="C190" s="86">
        <v>0</v>
      </c>
      <c r="D190" s="86">
        <v>0</v>
      </c>
      <c r="E190" s="86">
        <v>0</v>
      </c>
      <c r="F190" s="86">
        <v>0</v>
      </c>
      <c r="G190" s="86">
        <v>0</v>
      </c>
      <c r="H190" s="86">
        <v>0</v>
      </c>
      <c r="I190" s="86">
        <v>0</v>
      </c>
      <c r="J190" s="86">
        <v>0</v>
      </c>
      <c r="K190" s="86">
        <v>0</v>
      </c>
      <c r="L190" s="86">
        <v>6</v>
      </c>
      <c r="M190" s="86">
        <v>0</v>
      </c>
      <c r="N190" s="86">
        <v>1</v>
      </c>
      <c r="O190" s="86">
        <v>0</v>
      </c>
      <c r="P190" s="86">
        <v>0</v>
      </c>
      <c r="Q190" s="86">
        <v>0</v>
      </c>
      <c r="R190" s="86">
        <v>0</v>
      </c>
      <c r="S190" s="86">
        <v>0</v>
      </c>
      <c r="T190" s="86">
        <v>1</v>
      </c>
      <c r="U190" s="86">
        <v>0</v>
      </c>
      <c r="V190" s="86">
        <v>0</v>
      </c>
    </row>
    <row r="191" spans="1:22" ht="15.5" x14ac:dyDescent="0.35">
      <c r="A191" s="141" t="s">
        <v>638</v>
      </c>
      <c r="B191" s="86">
        <f t="shared" si="9"/>
        <v>3</v>
      </c>
      <c r="C191" s="86">
        <v>2</v>
      </c>
      <c r="D191" s="86">
        <v>0</v>
      </c>
      <c r="E191" s="86">
        <v>0</v>
      </c>
      <c r="F191" s="86">
        <v>0</v>
      </c>
      <c r="G191" s="86">
        <v>0</v>
      </c>
      <c r="H191" s="86">
        <v>0</v>
      </c>
      <c r="I191" s="86">
        <v>1</v>
      </c>
      <c r="J191" s="86">
        <v>0</v>
      </c>
      <c r="K191" s="86">
        <v>0</v>
      </c>
      <c r="L191" s="86">
        <v>0</v>
      </c>
      <c r="M191" s="86">
        <v>0</v>
      </c>
      <c r="N191" s="86">
        <v>0</v>
      </c>
      <c r="O191" s="86">
        <v>0</v>
      </c>
      <c r="P191" s="86">
        <v>0</v>
      </c>
      <c r="Q191" s="86">
        <v>0</v>
      </c>
      <c r="R191" s="86">
        <v>0</v>
      </c>
      <c r="S191" s="86">
        <v>0</v>
      </c>
      <c r="T191" s="86">
        <v>0</v>
      </c>
      <c r="U191" s="86">
        <v>0</v>
      </c>
      <c r="V191" s="86">
        <v>0</v>
      </c>
    </row>
    <row r="192" spans="1:22" ht="15.5" x14ac:dyDescent="0.35">
      <c r="A192" s="141" t="s">
        <v>639</v>
      </c>
      <c r="B192" s="86">
        <f t="shared" si="9"/>
        <v>48</v>
      </c>
      <c r="C192" s="86">
        <v>20</v>
      </c>
      <c r="D192" s="86">
        <v>1</v>
      </c>
      <c r="E192" s="86">
        <v>1</v>
      </c>
      <c r="F192" s="86">
        <v>0</v>
      </c>
      <c r="G192" s="86">
        <v>0</v>
      </c>
      <c r="H192" s="86">
        <v>0</v>
      </c>
      <c r="I192" s="86">
        <v>7</v>
      </c>
      <c r="J192" s="86">
        <v>6</v>
      </c>
      <c r="K192" s="86">
        <v>0</v>
      </c>
      <c r="L192" s="86">
        <v>8</v>
      </c>
      <c r="M192" s="86">
        <v>1</v>
      </c>
      <c r="N192" s="86">
        <v>0</v>
      </c>
      <c r="O192" s="86">
        <v>0</v>
      </c>
      <c r="P192" s="86">
        <v>0</v>
      </c>
      <c r="Q192" s="86">
        <v>0</v>
      </c>
      <c r="R192" s="86">
        <v>1</v>
      </c>
      <c r="S192" s="86">
        <v>0</v>
      </c>
      <c r="T192" s="86">
        <v>0</v>
      </c>
      <c r="U192" s="86">
        <v>3</v>
      </c>
      <c r="V192" s="86">
        <v>0</v>
      </c>
    </row>
    <row r="193" spans="1:22" ht="15.5" x14ac:dyDescent="0.35">
      <c r="A193" s="13"/>
      <c r="B193" s="86"/>
      <c r="C193" s="86"/>
      <c r="D193" s="86"/>
      <c r="E193" s="86"/>
      <c r="F193" s="86"/>
      <c r="G193" s="86"/>
      <c r="H193" s="86"/>
      <c r="I193" s="86"/>
      <c r="J193" s="86"/>
      <c r="K193" s="86"/>
      <c r="L193" s="86"/>
      <c r="M193" s="86"/>
      <c r="N193" s="86"/>
      <c r="O193" s="86"/>
      <c r="P193" s="86"/>
      <c r="Q193" s="86"/>
      <c r="R193" s="86"/>
      <c r="S193" s="86"/>
      <c r="T193" s="86"/>
      <c r="U193" s="86"/>
      <c r="V193" s="86"/>
    </row>
    <row r="194" spans="1:22" ht="15" x14ac:dyDescent="0.3">
      <c r="A194" s="140" t="s">
        <v>660</v>
      </c>
      <c r="B194" s="87">
        <f>SUM(B195:B200)</f>
        <v>68</v>
      </c>
      <c r="C194" s="87">
        <v>45</v>
      </c>
      <c r="D194" s="87">
        <v>1</v>
      </c>
      <c r="E194" s="87">
        <v>0</v>
      </c>
      <c r="F194" s="87">
        <v>0</v>
      </c>
      <c r="G194" s="87">
        <v>1</v>
      </c>
      <c r="H194" s="87">
        <v>0</v>
      </c>
      <c r="I194" s="87">
        <v>0</v>
      </c>
      <c r="J194" s="87">
        <v>12</v>
      </c>
      <c r="K194" s="87">
        <v>0</v>
      </c>
      <c r="L194" s="87">
        <v>0</v>
      </c>
      <c r="M194" s="87">
        <v>0</v>
      </c>
      <c r="N194" s="87">
        <v>0</v>
      </c>
      <c r="O194" s="87">
        <v>4</v>
      </c>
      <c r="P194" s="87">
        <v>0</v>
      </c>
      <c r="Q194" s="87">
        <v>2</v>
      </c>
      <c r="R194" s="87">
        <v>0</v>
      </c>
      <c r="S194" s="87">
        <v>0</v>
      </c>
      <c r="T194" s="87">
        <v>3</v>
      </c>
      <c r="U194" s="87">
        <v>0</v>
      </c>
      <c r="V194" s="87">
        <v>0</v>
      </c>
    </row>
    <row r="195" spans="1:22" ht="15.5" x14ac:dyDescent="0.35">
      <c r="A195" s="141" t="s">
        <v>621</v>
      </c>
      <c r="B195" s="86">
        <f>SUM(C195:V195)</f>
        <v>4</v>
      </c>
      <c r="C195" s="86">
        <v>3</v>
      </c>
      <c r="D195" s="86">
        <v>0</v>
      </c>
      <c r="E195" s="86">
        <v>0</v>
      </c>
      <c r="F195" s="86">
        <v>0</v>
      </c>
      <c r="G195" s="86">
        <v>0</v>
      </c>
      <c r="H195" s="86">
        <v>0</v>
      </c>
      <c r="I195" s="86">
        <v>0</v>
      </c>
      <c r="J195" s="86">
        <v>1</v>
      </c>
      <c r="K195" s="86">
        <v>0</v>
      </c>
      <c r="L195" s="86">
        <v>0</v>
      </c>
      <c r="M195" s="86">
        <v>0</v>
      </c>
      <c r="N195" s="86">
        <v>0</v>
      </c>
      <c r="O195" s="86">
        <v>0</v>
      </c>
      <c r="P195" s="86">
        <v>0</v>
      </c>
      <c r="Q195" s="86">
        <v>0</v>
      </c>
      <c r="R195" s="86">
        <v>0</v>
      </c>
      <c r="S195" s="86">
        <v>0</v>
      </c>
      <c r="T195" s="86">
        <v>0</v>
      </c>
      <c r="U195" s="86">
        <v>0</v>
      </c>
      <c r="V195" s="86">
        <v>0</v>
      </c>
    </row>
    <row r="196" spans="1:22" ht="15.5" x14ac:dyDescent="0.35">
      <c r="A196" s="141" t="s">
        <v>622</v>
      </c>
      <c r="B196" s="86">
        <f>SUM(C196:V196)</f>
        <v>1</v>
      </c>
      <c r="C196" s="86">
        <v>0</v>
      </c>
      <c r="D196" s="86">
        <v>0</v>
      </c>
      <c r="E196" s="86">
        <v>0</v>
      </c>
      <c r="F196" s="86">
        <v>0</v>
      </c>
      <c r="G196" s="86">
        <v>1</v>
      </c>
      <c r="H196" s="86">
        <v>0</v>
      </c>
      <c r="I196" s="86">
        <v>0</v>
      </c>
      <c r="J196" s="86">
        <v>0</v>
      </c>
      <c r="K196" s="86">
        <v>0</v>
      </c>
      <c r="L196" s="86">
        <v>0</v>
      </c>
      <c r="M196" s="86">
        <v>0</v>
      </c>
      <c r="N196" s="86">
        <v>0</v>
      </c>
      <c r="O196" s="86">
        <v>0</v>
      </c>
      <c r="P196" s="86">
        <v>0</v>
      </c>
      <c r="Q196" s="86">
        <v>0</v>
      </c>
      <c r="R196" s="86">
        <v>0</v>
      </c>
      <c r="S196" s="86">
        <v>0</v>
      </c>
      <c r="T196" s="86">
        <v>0</v>
      </c>
      <c r="U196" s="86">
        <v>0</v>
      </c>
      <c r="V196" s="86">
        <v>0</v>
      </c>
    </row>
    <row r="197" spans="1:22" ht="15.5" x14ac:dyDescent="0.35">
      <c r="A197" s="141" t="s">
        <v>624</v>
      </c>
      <c r="B197" s="86">
        <f t="shared" ref="B197:B200" si="10">SUM(C197:V197)</f>
        <v>1</v>
      </c>
      <c r="C197" s="86">
        <v>0</v>
      </c>
      <c r="D197" s="86">
        <v>0</v>
      </c>
      <c r="E197" s="86">
        <v>0</v>
      </c>
      <c r="F197" s="86">
        <v>0</v>
      </c>
      <c r="G197" s="86">
        <v>0</v>
      </c>
      <c r="H197" s="86">
        <v>0</v>
      </c>
      <c r="I197" s="86">
        <v>0</v>
      </c>
      <c r="J197" s="86">
        <v>0</v>
      </c>
      <c r="K197" s="86">
        <v>0</v>
      </c>
      <c r="L197" s="86">
        <v>0</v>
      </c>
      <c r="M197" s="86">
        <v>0</v>
      </c>
      <c r="N197" s="86">
        <v>0</v>
      </c>
      <c r="O197" s="86">
        <v>0</v>
      </c>
      <c r="P197" s="86">
        <v>0</v>
      </c>
      <c r="Q197" s="86">
        <v>0</v>
      </c>
      <c r="R197" s="86">
        <v>0</v>
      </c>
      <c r="S197" s="86">
        <v>0</v>
      </c>
      <c r="T197" s="86">
        <v>1</v>
      </c>
      <c r="U197" s="86">
        <v>0</v>
      </c>
      <c r="V197" s="86">
        <v>0</v>
      </c>
    </row>
    <row r="198" spans="1:22" ht="15.5" x14ac:dyDescent="0.35">
      <c r="A198" s="141" t="s">
        <v>625</v>
      </c>
      <c r="B198" s="86">
        <f t="shared" si="10"/>
        <v>3</v>
      </c>
      <c r="C198" s="86">
        <v>3</v>
      </c>
      <c r="D198" s="86">
        <v>0</v>
      </c>
      <c r="E198" s="86">
        <v>0</v>
      </c>
      <c r="F198" s="86">
        <v>0</v>
      </c>
      <c r="G198" s="86">
        <v>0</v>
      </c>
      <c r="H198" s="86">
        <v>0</v>
      </c>
      <c r="I198" s="86">
        <v>0</v>
      </c>
      <c r="J198" s="86">
        <v>0</v>
      </c>
      <c r="K198" s="86">
        <v>0</v>
      </c>
      <c r="L198" s="86">
        <v>0</v>
      </c>
      <c r="M198" s="86">
        <v>0</v>
      </c>
      <c r="N198" s="86">
        <v>0</v>
      </c>
      <c r="O198" s="86">
        <v>0</v>
      </c>
      <c r="P198" s="86">
        <v>0</v>
      </c>
      <c r="Q198" s="86">
        <v>0</v>
      </c>
      <c r="R198" s="86">
        <v>0</v>
      </c>
      <c r="S198" s="86">
        <v>0</v>
      </c>
      <c r="T198" s="86">
        <v>0</v>
      </c>
      <c r="U198" s="86">
        <v>0</v>
      </c>
      <c r="V198" s="86">
        <v>0</v>
      </c>
    </row>
    <row r="199" spans="1:22" ht="15.5" x14ac:dyDescent="0.35">
      <c r="A199" s="141" t="s">
        <v>629</v>
      </c>
      <c r="B199" s="86">
        <f t="shared" si="10"/>
        <v>18</v>
      </c>
      <c r="C199" s="86">
        <v>0</v>
      </c>
      <c r="D199" s="86">
        <v>1</v>
      </c>
      <c r="E199" s="86">
        <v>0</v>
      </c>
      <c r="F199" s="86">
        <v>0</v>
      </c>
      <c r="G199" s="86">
        <v>0</v>
      </c>
      <c r="H199" s="86">
        <v>0</v>
      </c>
      <c r="I199" s="86">
        <v>0</v>
      </c>
      <c r="J199" s="86">
        <v>10</v>
      </c>
      <c r="K199" s="86">
        <v>0</v>
      </c>
      <c r="L199" s="86">
        <v>0</v>
      </c>
      <c r="M199" s="86">
        <v>0</v>
      </c>
      <c r="N199" s="86">
        <v>0</v>
      </c>
      <c r="O199" s="86">
        <v>4</v>
      </c>
      <c r="P199" s="86">
        <v>0</v>
      </c>
      <c r="Q199" s="86">
        <v>1</v>
      </c>
      <c r="R199" s="86">
        <v>0</v>
      </c>
      <c r="S199" s="86">
        <v>0</v>
      </c>
      <c r="T199" s="86">
        <v>2</v>
      </c>
      <c r="U199" s="86">
        <v>0</v>
      </c>
      <c r="V199" s="86">
        <v>0</v>
      </c>
    </row>
    <row r="200" spans="1:22" ht="15.5" x14ac:dyDescent="0.35">
      <c r="A200" s="141" t="s">
        <v>630</v>
      </c>
      <c r="B200" s="86">
        <f t="shared" si="10"/>
        <v>41</v>
      </c>
      <c r="C200" s="86">
        <v>39</v>
      </c>
      <c r="D200" s="86">
        <v>0</v>
      </c>
      <c r="E200" s="86">
        <v>0</v>
      </c>
      <c r="F200" s="86">
        <v>0</v>
      </c>
      <c r="G200" s="86">
        <v>0</v>
      </c>
      <c r="H200" s="86">
        <v>0</v>
      </c>
      <c r="I200" s="86">
        <v>0</v>
      </c>
      <c r="J200" s="86">
        <v>1</v>
      </c>
      <c r="K200" s="86">
        <v>0</v>
      </c>
      <c r="L200" s="86">
        <v>0</v>
      </c>
      <c r="M200" s="86">
        <v>0</v>
      </c>
      <c r="N200" s="86">
        <v>0</v>
      </c>
      <c r="O200" s="86">
        <v>0</v>
      </c>
      <c r="P200" s="86">
        <v>0</v>
      </c>
      <c r="Q200" s="86">
        <v>1</v>
      </c>
      <c r="R200" s="86">
        <v>0</v>
      </c>
      <c r="S200" s="86">
        <v>0</v>
      </c>
      <c r="T200" s="86">
        <v>0</v>
      </c>
      <c r="U200" s="86">
        <v>0</v>
      </c>
      <c r="V200" s="86">
        <v>0</v>
      </c>
    </row>
    <row r="201" spans="1:22" ht="15.5" x14ac:dyDescent="0.35">
      <c r="A201" s="270"/>
      <c r="B201" s="277"/>
      <c r="C201" s="277"/>
      <c r="D201" s="277"/>
      <c r="E201" s="277"/>
      <c r="F201" s="277"/>
      <c r="G201" s="277"/>
      <c r="H201" s="277"/>
      <c r="I201" s="277"/>
      <c r="J201" s="277"/>
      <c r="K201" s="277"/>
      <c r="L201" s="277"/>
      <c r="M201" s="277"/>
      <c r="N201" s="277"/>
      <c r="O201" s="277"/>
      <c r="P201" s="277"/>
      <c r="Q201" s="277"/>
      <c r="R201" s="277"/>
      <c r="S201" s="277"/>
      <c r="T201" s="277"/>
      <c r="U201" s="277"/>
      <c r="V201" s="277"/>
    </row>
    <row r="202" spans="1:22" x14ac:dyDescent="0.3">
      <c r="A202" s="48" t="s">
        <v>661</v>
      </c>
    </row>
    <row r="203" spans="1:22" x14ac:dyDescent="0.3">
      <c r="A203" s="84" t="s">
        <v>115</v>
      </c>
    </row>
  </sheetData>
  <mergeCells count="3">
    <mergeCell ref="A8:A9"/>
    <mergeCell ref="B8:B9"/>
    <mergeCell ref="C8:V8"/>
  </mergeCells>
  <pageMargins left="0.7" right="0.7" top="0.75" bottom="0.75" header="0.51180555555555496" footer="0.51180555555555496"/>
  <pageSetup firstPageNumber="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13"/>
  <sheetViews>
    <sheetView zoomScale="70" zoomScaleNormal="70" workbookViewId="0"/>
  </sheetViews>
  <sheetFormatPr baseColWidth="10" defaultColWidth="0" defaultRowHeight="15.5" zeroHeight="1" x14ac:dyDescent="0.35"/>
  <cols>
    <col min="1" max="1" width="72.7265625" style="127" customWidth="1"/>
    <col min="2" max="2" width="15.26953125" style="129" customWidth="1"/>
    <col min="3" max="3" width="18.81640625" style="129" customWidth="1"/>
    <col min="4" max="4" width="25.26953125" style="129" bestFit="1" customWidth="1"/>
    <col min="5" max="5" width="16.26953125" style="129" customWidth="1"/>
    <col min="6" max="6" width="24.1796875" style="129" bestFit="1" customWidth="1"/>
    <col min="7" max="7" width="15.7265625" style="129" customWidth="1"/>
    <col min="8" max="16384" width="9.26953125" style="129" hidden="1"/>
  </cols>
  <sheetData>
    <row r="1" spans="1:7" x14ac:dyDescent="0.35">
      <c r="A1" s="142" t="s">
        <v>662</v>
      </c>
      <c r="B1" s="83"/>
      <c r="C1" s="83"/>
      <c r="D1" s="83"/>
      <c r="E1" s="83"/>
      <c r="F1" s="83"/>
      <c r="G1" s="83"/>
    </row>
    <row r="2" spans="1:7" x14ac:dyDescent="0.35">
      <c r="A2" s="83"/>
      <c r="B2" s="83"/>
      <c r="C2" s="83"/>
      <c r="D2" s="83"/>
      <c r="E2" s="83"/>
      <c r="F2" s="83"/>
      <c r="G2" s="83"/>
    </row>
    <row r="3" spans="1:7" x14ac:dyDescent="0.35">
      <c r="A3" s="331" t="s">
        <v>615</v>
      </c>
      <c r="B3" s="331"/>
      <c r="C3" s="331"/>
      <c r="D3" s="331"/>
      <c r="E3" s="331"/>
      <c r="F3" s="331"/>
      <c r="G3" s="331"/>
    </row>
    <row r="4" spans="1:7" x14ac:dyDescent="0.35">
      <c r="A4" s="331" t="s">
        <v>663</v>
      </c>
      <c r="B4" s="331"/>
      <c r="C4" s="331"/>
      <c r="D4" s="331"/>
      <c r="E4" s="331"/>
      <c r="F4" s="331"/>
      <c r="G4" s="331"/>
    </row>
    <row r="5" spans="1:7" x14ac:dyDescent="0.35">
      <c r="A5" s="331" t="s">
        <v>664</v>
      </c>
      <c r="B5" s="331"/>
      <c r="C5" s="331"/>
      <c r="D5" s="331"/>
      <c r="E5" s="331"/>
      <c r="F5" s="331"/>
      <c r="G5" s="331"/>
    </row>
    <row r="6" spans="1:7" x14ac:dyDescent="0.35">
      <c r="A6" s="331" t="s">
        <v>38</v>
      </c>
      <c r="B6" s="331"/>
      <c r="C6" s="331"/>
      <c r="D6" s="331"/>
      <c r="E6" s="331"/>
      <c r="F6" s="331"/>
      <c r="G6" s="331"/>
    </row>
    <row r="7" spans="1:7" x14ac:dyDescent="0.35">
      <c r="A7" s="133"/>
      <c r="B7" s="83"/>
      <c r="C7" s="133"/>
      <c r="D7" s="133"/>
      <c r="E7" s="133"/>
      <c r="F7" s="133"/>
      <c r="G7" s="133"/>
    </row>
    <row r="8" spans="1:7" ht="54.65" customHeight="1" x14ac:dyDescent="0.35">
      <c r="A8" s="80" t="s">
        <v>665</v>
      </c>
      <c r="B8" s="275" t="s">
        <v>42</v>
      </c>
      <c r="C8" s="81" t="s">
        <v>666</v>
      </c>
      <c r="D8" s="81" t="s">
        <v>667</v>
      </c>
      <c r="E8" s="81" t="s">
        <v>668</v>
      </c>
      <c r="F8" s="81" t="s">
        <v>669</v>
      </c>
      <c r="G8" s="81" t="s">
        <v>670</v>
      </c>
    </row>
    <row r="9" spans="1:7" x14ac:dyDescent="0.35">
      <c r="A9" s="145"/>
      <c r="B9" s="85"/>
      <c r="C9" s="85"/>
      <c r="D9" s="85"/>
      <c r="E9" s="85"/>
      <c r="F9" s="85"/>
      <c r="G9" s="85"/>
    </row>
    <row r="10" spans="1:7" x14ac:dyDescent="0.35">
      <c r="A10" s="126" t="s">
        <v>92</v>
      </c>
      <c r="B10" s="87">
        <f t="shared" ref="B10:G10" si="0">SUM(B12:B111)</f>
        <v>3011</v>
      </c>
      <c r="C10" s="87">
        <f t="shared" si="0"/>
        <v>203</v>
      </c>
      <c r="D10" s="87">
        <f t="shared" si="0"/>
        <v>1928</v>
      </c>
      <c r="E10" s="87">
        <f t="shared" si="0"/>
        <v>19</v>
      </c>
      <c r="F10" s="87">
        <f t="shared" si="0"/>
        <v>285</v>
      </c>
      <c r="G10" s="87">
        <f t="shared" si="0"/>
        <v>576</v>
      </c>
    </row>
    <row r="11" spans="1:7" x14ac:dyDescent="0.35">
      <c r="A11" s="13"/>
      <c r="B11" s="87"/>
      <c r="C11" s="87"/>
      <c r="D11" s="87"/>
      <c r="E11" s="87"/>
      <c r="F11" s="87"/>
      <c r="G11" s="87"/>
    </row>
    <row r="12" spans="1:7" x14ac:dyDescent="0.35">
      <c r="A12" s="141" t="s">
        <v>671</v>
      </c>
      <c r="B12" s="146">
        <v>119</v>
      </c>
      <c r="C12" s="86">
        <v>3</v>
      </c>
      <c r="D12" s="86">
        <v>111</v>
      </c>
      <c r="E12" s="86">
        <v>0</v>
      </c>
      <c r="F12" s="86">
        <v>5</v>
      </c>
      <c r="G12" s="86">
        <v>0</v>
      </c>
    </row>
    <row r="13" spans="1:7" x14ac:dyDescent="0.35">
      <c r="A13" s="141" t="s">
        <v>672</v>
      </c>
      <c r="B13" s="146">
        <v>94</v>
      </c>
      <c r="C13" s="86">
        <v>0</v>
      </c>
      <c r="D13" s="86">
        <v>8</v>
      </c>
      <c r="E13" s="86">
        <v>0</v>
      </c>
      <c r="F13" s="86">
        <v>0</v>
      </c>
      <c r="G13" s="86">
        <v>86</v>
      </c>
    </row>
    <row r="14" spans="1:7" x14ac:dyDescent="0.35">
      <c r="A14" s="141" t="s">
        <v>673</v>
      </c>
      <c r="B14" s="146">
        <v>39</v>
      </c>
      <c r="C14" s="86">
        <v>6</v>
      </c>
      <c r="D14" s="86">
        <v>23</v>
      </c>
      <c r="E14" s="86">
        <v>0</v>
      </c>
      <c r="F14" s="86">
        <v>10</v>
      </c>
      <c r="G14" s="86">
        <v>0</v>
      </c>
    </row>
    <row r="15" spans="1:7" x14ac:dyDescent="0.35">
      <c r="A15" s="141" t="s">
        <v>674</v>
      </c>
      <c r="B15" s="146">
        <v>5</v>
      </c>
      <c r="C15" s="86">
        <v>0</v>
      </c>
      <c r="D15" s="86">
        <v>0</v>
      </c>
      <c r="E15" s="86">
        <v>0</v>
      </c>
      <c r="F15" s="86">
        <v>0</v>
      </c>
      <c r="G15" s="86">
        <v>5</v>
      </c>
    </row>
    <row r="16" spans="1:7" x14ac:dyDescent="0.35">
      <c r="A16" s="141" t="s">
        <v>675</v>
      </c>
      <c r="B16" s="146">
        <v>3</v>
      </c>
      <c r="C16" s="86">
        <v>0</v>
      </c>
      <c r="D16" s="86">
        <v>3</v>
      </c>
      <c r="E16" s="86">
        <v>0</v>
      </c>
      <c r="F16" s="86">
        <v>0</v>
      </c>
      <c r="G16" s="86">
        <v>0</v>
      </c>
    </row>
    <row r="17" spans="1:7" x14ac:dyDescent="0.35">
      <c r="A17" s="141" t="s">
        <v>676</v>
      </c>
      <c r="B17" s="146">
        <v>4</v>
      </c>
      <c r="C17" s="86">
        <v>0</v>
      </c>
      <c r="D17" s="86">
        <v>0</v>
      </c>
      <c r="E17" s="86">
        <v>0</v>
      </c>
      <c r="F17" s="86">
        <v>1</v>
      </c>
      <c r="G17" s="86">
        <v>3</v>
      </c>
    </row>
    <row r="18" spans="1:7" x14ac:dyDescent="0.35">
      <c r="A18" s="141" t="s">
        <v>677</v>
      </c>
      <c r="B18" s="146">
        <v>6</v>
      </c>
      <c r="C18" s="86">
        <v>0</v>
      </c>
      <c r="D18" s="86">
        <v>0</v>
      </c>
      <c r="E18" s="86">
        <v>0</v>
      </c>
      <c r="F18" s="86">
        <v>0</v>
      </c>
      <c r="G18" s="86">
        <v>6</v>
      </c>
    </row>
    <row r="19" spans="1:7" x14ac:dyDescent="0.35">
      <c r="A19" s="141" t="s">
        <v>678</v>
      </c>
      <c r="B19" s="146">
        <v>224</v>
      </c>
      <c r="C19" s="86">
        <v>10</v>
      </c>
      <c r="D19" s="86">
        <v>214</v>
      </c>
      <c r="E19" s="86">
        <v>0</v>
      </c>
      <c r="F19" s="86">
        <v>0</v>
      </c>
      <c r="G19" s="86">
        <v>0</v>
      </c>
    </row>
    <row r="20" spans="1:7" x14ac:dyDescent="0.35">
      <c r="A20" s="141" t="s">
        <v>679</v>
      </c>
      <c r="B20" s="146">
        <v>23</v>
      </c>
      <c r="C20" s="86">
        <v>2</v>
      </c>
      <c r="D20" s="86">
        <v>20</v>
      </c>
      <c r="E20" s="86">
        <v>0</v>
      </c>
      <c r="F20" s="86">
        <v>1</v>
      </c>
      <c r="G20" s="86">
        <v>0</v>
      </c>
    </row>
    <row r="21" spans="1:7" x14ac:dyDescent="0.35">
      <c r="A21" s="141" t="s">
        <v>680</v>
      </c>
      <c r="B21" s="146">
        <v>1</v>
      </c>
      <c r="C21" s="86">
        <v>0</v>
      </c>
      <c r="D21" s="86">
        <v>1</v>
      </c>
      <c r="E21" s="86">
        <v>0</v>
      </c>
      <c r="F21" s="86">
        <v>0</v>
      </c>
      <c r="G21" s="86">
        <v>0</v>
      </c>
    </row>
    <row r="22" spans="1:7" x14ac:dyDescent="0.35">
      <c r="A22" s="141" t="s">
        <v>681</v>
      </c>
      <c r="B22" s="146">
        <v>2</v>
      </c>
      <c r="C22" s="86">
        <v>1</v>
      </c>
      <c r="D22" s="86">
        <v>1</v>
      </c>
      <c r="E22" s="86">
        <v>0</v>
      </c>
      <c r="F22" s="86">
        <v>0</v>
      </c>
      <c r="G22" s="86">
        <v>0</v>
      </c>
    </row>
    <row r="23" spans="1:7" x14ac:dyDescent="0.35">
      <c r="A23" s="141" t="s">
        <v>682</v>
      </c>
      <c r="B23" s="146">
        <v>3</v>
      </c>
      <c r="C23" s="86">
        <v>0</v>
      </c>
      <c r="D23" s="86">
        <v>3</v>
      </c>
      <c r="E23" s="86">
        <v>0</v>
      </c>
      <c r="F23" s="86">
        <v>0</v>
      </c>
      <c r="G23" s="86">
        <v>0</v>
      </c>
    </row>
    <row r="24" spans="1:7" x14ac:dyDescent="0.35">
      <c r="A24" s="141" t="s">
        <v>683</v>
      </c>
      <c r="B24" s="146">
        <v>1</v>
      </c>
      <c r="C24" s="86">
        <v>0</v>
      </c>
      <c r="D24" s="86">
        <v>1</v>
      </c>
      <c r="E24" s="86">
        <v>0</v>
      </c>
      <c r="F24" s="86">
        <v>0</v>
      </c>
      <c r="G24" s="86">
        <v>0</v>
      </c>
    </row>
    <row r="25" spans="1:7" x14ac:dyDescent="0.35">
      <c r="A25" s="141" t="s">
        <v>684</v>
      </c>
      <c r="B25" s="146">
        <v>23</v>
      </c>
      <c r="C25" s="86">
        <v>1</v>
      </c>
      <c r="D25" s="86">
        <v>14</v>
      </c>
      <c r="E25" s="86">
        <v>1</v>
      </c>
      <c r="F25" s="86">
        <v>7</v>
      </c>
      <c r="G25" s="86">
        <v>0</v>
      </c>
    </row>
    <row r="26" spans="1:7" x14ac:dyDescent="0.35">
      <c r="A26" s="141" t="s">
        <v>685</v>
      </c>
      <c r="B26" s="146">
        <v>3</v>
      </c>
      <c r="C26" s="86">
        <v>0</v>
      </c>
      <c r="D26" s="86">
        <v>3</v>
      </c>
      <c r="E26" s="86">
        <v>0</v>
      </c>
      <c r="F26" s="86">
        <v>0</v>
      </c>
      <c r="G26" s="86">
        <v>0</v>
      </c>
    </row>
    <row r="27" spans="1:7" x14ac:dyDescent="0.35">
      <c r="A27" s="141" t="s">
        <v>686</v>
      </c>
      <c r="B27" s="146">
        <v>4</v>
      </c>
      <c r="C27" s="86">
        <v>0</v>
      </c>
      <c r="D27" s="86">
        <v>2</v>
      </c>
      <c r="E27" s="86">
        <v>1</v>
      </c>
      <c r="F27" s="86">
        <v>1</v>
      </c>
      <c r="G27" s="86">
        <v>0</v>
      </c>
    </row>
    <row r="28" spans="1:7" x14ac:dyDescent="0.35">
      <c r="A28" s="141" t="s">
        <v>687</v>
      </c>
      <c r="B28" s="146">
        <v>594</v>
      </c>
      <c r="C28" s="86">
        <v>107</v>
      </c>
      <c r="D28" s="86">
        <v>485</v>
      </c>
      <c r="E28" s="86">
        <v>2</v>
      </c>
      <c r="F28" s="86">
        <v>0</v>
      </c>
      <c r="G28" s="86">
        <v>0</v>
      </c>
    </row>
    <row r="29" spans="1:7" x14ac:dyDescent="0.35">
      <c r="A29" s="141" t="s">
        <v>688</v>
      </c>
      <c r="B29" s="146">
        <v>115</v>
      </c>
      <c r="C29" s="86">
        <v>14</v>
      </c>
      <c r="D29" s="86">
        <v>100</v>
      </c>
      <c r="E29" s="86">
        <v>1</v>
      </c>
      <c r="F29" s="86">
        <v>0</v>
      </c>
      <c r="G29" s="86">
        <v>0</v>
      </c>
    </row>
    <row r="30" spans="1:7" x14ac:dyDescent="0.35">
      <c r="A30" s="141" t="s">
        <v>689</v>
      </c>
      <c r="B30" s="146">
        <v>31</v>
      </c>
      <c r="C30" s="86">
        <v>2</v>
      </c>
      <c r="D30" s="86">
        <v>29</v>
      </c>
      <c r="E30" s="86">
        <v>0</v>
      </c>
      <c r="F30" s="86">
        <v>0</v>
      </c>
      <c r="G30" s="86">
        <v>0</v>
      </c>
    </row>
    <row r="31" spans="1:7" x14ac:dyDescent="0.35">
      <c r="A31" s="141" t="s">
        <v>690</v>
      </c>
      <c r="B31" s="146">
        <v>2</v>
      </c>
      <c r="C31" s="86">
        <v>0</v>
      </c>
      <c r="D31" s="86">
        <v>2</v>
      </c>
      <c r="E31" s="86">
        <v>0</v>
      </c>
      <c r="F31" s="86">
        <v>0</v>
      </c>
      <c r="G31" s="86">
        <v>0</v>
      </c>
    </row>
    <row r="32" spans="1:7" x14ac:dyDescent="0.35">
      <c r="A32" s="141" t="s">
        <v>691</v>
      </c>
      <c r="B32" s="146">
        <v>10</v>
      </c>
      <c r="C32" s="86">
        <v>0</v>
      </c>
      <c r="D32" s="86">
        <v>10</v>
      </c>
      <c r="E32" s="86">
        <v>0</v>
      </c>
      <c r="F32" s="86">
        <v>0</v>
      </c>
      <c r="G32" s="86">
        <v>0</v>
      </c>
    </row>
    <row r="33" spans="1:7" x14ac:dyDescent="0.35">
      <c r="A33" s="141" t="s">
        <v>692</v>
      </c>
      <c r="B33" s="146">
        <v>49</v>
      </c>
      <c r="C33" s="86">
        <v>0</v>
      </c>
      <c r="D33" s="86">
        <v>48</v>
      </c>
      <c r="E33" s="86">
        <v>0</v>
      </c>
      <c r="F33" s="86">
        <v>1</v>
      </c>
      <c r="G33" s="86">
        <v>0</v>
      </c>
    </row>
    <row r="34" spans="1:7" x14ac:dyDescent="0.35">
      <c r="A34" s="141" t="s">
        <v>693</v>
      </c>
      <c r="B34" s="146">
        <v>65</v>
      </c>
      <c r="C34" s="86">
        <v>1</v>
      </c>
      <c r="D34" s="86">
        <v>62</v>
      </c>
      <c r="E34" s="86">
        <v>1</v>
      </c>
      <c r="F34" s="86">
        <v>1</v>
      </c>
      <c r="G34" s="86">
        <v>0</v>
      </c>
    </row>
    <row r="35" spans="1:7" x14ac:dyDescent="0.35">
      <c r="A35" s="141" t="s">
        <v>694</v>
      </c>
      <c r="B35" s="146">
        <v>21</v>
      </c>
      <c r="C35" s="86">
        <v>0</v>
      </c>
      <c r="D35" s="86">
        <v>20</v>
      </c>
      <c r="E35" s="86">
        <v>0</v>
      </c>
      <c r="F35" s="86">
        <v>1</v>
      </c>
      <c r="G35" s="86">
        <v>0</v>
      </c>
    </row>
    <row r="36" spans="1:7" x14ac:dyDescent="0.35">
      <c r="A36" s="141" t="s">
        <v>695</v>
      </c>
      <c r="B36" s="146">
        <v>49</v>
      </c>
      <c r="C36" s="86">
        <v>4</v>
      </c>
      <c r="D36" s="86">
        <v>41</v>
      </c>
      <c r="E36" s="86">
        <v>0</v>
      </c>
      <c r="F36" s="86">
        <v>4</v>
      </c>
      <c r="G36" s="86">
        <v>0</v>
      </c>
    </row>
    <row r="37" spans="1:7" x14ac:dyDescent="0.35">
      <c r="A37" s="141" t="s">
        <v>696</v>
      </c>
      <c r="B37" s="146">
        <v>25</v>
      </c>
      <c r="C37" s="86">
        <v>3</v>
      </c>
      <c r="D37" s="86">
        <v>20</v>
      </c>
      <c r="E37" s="86">
        <v>0</v>
      </c>
      <c r="F37" s="86">
        <v>2</v>
      </c>
      <c r="G37" s="86">
        <v>0</v>
      </c>
    </row>
    <row r="38" spans="1:7" x14ac:dyDescent="0.35">
      <c r="A38" s="141" t="s">
        <v>697</v>
      </c>
      <c r="B38" s="146">
        <v>22</v>
      </c>
      <c r="C38" s="86">
        <v>2</v>
      </c>
      <c r="D38" s="86">
        <v>19</v>
      </c>
      <c r="E38" s="86">
        <v>0</v>
      </c>
      <c r="F38" s="86">
        <v>1</v>
      </c>
      <c r="G38" s="86">
        <v>0</v>
      </c>
    </row>
    <row r="39" spans="1:7" x14ac:dyDescent="0.35">
      <c r="A39" s="141" t="s">
        <v>698</v>
      </c>
      <c r="B39" s="146">
        <v>57</v>
      </c>
      <c r="C39" s="86">
        <v>0</v>
      </c>
      <c r="D39" s="86">
        <v>57</v>
      </c>
      <c r="E39" s="86">
        <v>0</v>
      </c>
      <c r="F39" s="86">
        <v>0</v>
      </c>
      <c r="G39" s="86">
        <v>0</v>
      </c>
    </row>
    <row r="40" spans="1:7" x14ac:dyDescent="0.35">
      <c r="A40" s="141" t="s">
        <v>699</v>
      </c>
      <c r="B40" s="146">
        <v>4</v>
      </c>
      <c r="C40" s="86">
        <v>1</v>
      </c>
      <c r="D40" s="86">
        <v>0</v>
      </c>
      <c r="E40" s="86">
        <v>0</v>
      </c>
      <c r="F40" s="86">
        <v>3</v>
      </c>
      <c r="G40" s="86">
        <v>0</v>
      </c>
    </row>
    <row r="41" spans="1:7" x14ac:dyDescent="0.35">
      <c r="A41" s="141" t="s">
        <v>700</v>
      </c>
      <c r="B41" s="146">
        <v>3</v>
      </c>
      <c r="C41" s="86">
        <v>0</v>
      </c>
      <c r="D41" s="86">
        <v>3</v>
      </c>
      <c r="E41" s="86">
        <v>0</v>
      </c>
      <c r="F41" s="86">
        <v>0</v>
      </c>
      <c r="G41" s="86">
        <v>0</v>
      </c>
    </row>
    <row r="42" spans="1:7" x14ac:dyDescent="0.35">
      <c r="A42" s="141" t="s">
        <v>701</v>
      </c>
      <c r="B42" s="146">
        <v>2</v>
      </c>
      <c r="C42" s="86">
        <v>0</v>
      </c>
      <c r="D42" s="86">
        <v>2</v>
      </c>
      <c r="E42" s="86">
        <v>0</v>
      </c>
      <c r="F42" s="86">
        <v>0</v>
      </c>
      <c r="G42" s="86">
        <v>0</v>
      </c>
    </row>
    <row r="43" spans="1:7" x14ac:dyDescent="0.35">
      <c r="A43" s="141" t="s">
        <v>702</v>
      </c>
      <c r="B43" s="146">
        <v>2</v>
      </c>
      <c r="C43" s="86">
        <v>0</v>
      </c>
      <c r="D43" s="86">
        <v>2</v>
      </c>
      <c r="E43" s="86">
        <v>0</v>
      </c>
      <c r="F43" s="86">
        <v>0</v>
      </c>
      <c r="G43" s="86">
        <v>0</v>
      </c>
    </row>
    <row r="44" spans="1:7" x14ac:dyDescent="0.35">
      <c r="A44" s="141" t="s">
        <v>703</v>
      </c>
      <c r="B44" s="146">
        <v>195</v>
      </c>
      <c r="C44" s="86">
        <v>3</v>
      </c>
      <c r="D44" s="86">
        <v>54</v>
      </c>
      <c r="E44" s="86">
        <v>4</v>
      </c>
      <c r="F44" s="86">
        <v>134</v>
      </c>
      <c r="G44" s="86">
        <v>0</v>
      </c>
    </row>
    <row r="45" spans="1:7" x14ac:dyDescent="0.35">
      <c r="A45" s="141" t="s">
        <v>704</v>
      </c>
      <c r="B45" s="146">
        <v>69</v>
      </c>
      <c r="C45" s="86">
        <v>1</v>
      </c>
      <c r="D45" s="86">
        <v>35</v>
      </c>
      <c r="E45" s="86">
        <v>3</v>
      </c>
      <c r="F45" s="86">
        <v>30</v>
      </c>
      <c r="G45" s="86">
        <v>0</v>
      </c>
    </row>
    <row r="46" spans="1:7" x14ac:dyDescent="0.35">
      <c r="A46" s="141" t="s">
        <v>705</v>
      </c>
      <c r="B46" s="146">
        <v>5</v>
      </c>
      <c r="C46" s="86">
        <v>0</v>
      </c>
      <c r="D46" s="86">
        <v>5</v>
      </c>
      <c r="E46" s="86">
        <v>0</v>
      </c>
      <c r="F46" s="86">
        <v>0</v>
      </c>
      <c r="G46" s="86">
        <v>0</v>
      </c>
    </row>
    <row r="47" spans="1:7" x14ac:dyDescent="0.35">
      <c r="A47" s="141" t="s">
        <v>706</v>
      </c>
      <c r="B47" s="146">
        <v>4</v>
      </c>
      <c r="C47" s="86">
        <v>0</v>
      </c>
      <c r="D47" s="86">
        <v>1</v>
      </c>
      <c r="E47" s="86">
        <v>0</v>
      </c>
      <c r="F47" s="86">
        <v>3</v>
      </c>
      <c r="G47" s="86">
        <v>0</v>
      </c>
    </row>
    <row r="48" spans="1:7" x14ac:dyDescent="0.35">
      <c r="A48" s="141" t="s">
        <v>707</v>
      </c>
      <c r="B48" s="146">
        <v>5</v>
      </c>
      <c r="C48" s="86">
        <v>0</v>
      </c>
      <c r="D48" s="86">
        <v>0</v>
      </c>
      <c r="E48" s="86">
        <v>0</v>
      </c>
      <c r="F48" s="86">
        <v>2</v>
      </c>
      <c r="G48" s="86">
        <v>3</v>
      </c>
    </row>
    <row r="49" spans="1:7" x14ac:dyDescent="0.35">
      <c r="A49" s="141" t="s">
        <v>647</v>
      </c>
      <c r="B49" s="146">
        <v>4</v>
      </c>
      <c r="C49" s="86">
        <v>0</v>
      </c>
      <c r="D49" s="86">
        <v>4</v>
      </c>
      <c r="E49" s="86">
        <v>0</v>
      </c>
      <c r="F49" s="86">
        <v>0</v>
      </c>
      <c r="G49" s="86">
        <v>0</v>
      </c>
    </row>
    <row r="50" spans="1:7" x14ac:dyDescent="0.35">
      <c r="A50" s="141" t="s">
        <v>708</v>
      </c>
      <c r="B50" s="146">
        <v>5</v>
      </c>
      <c r="C50" s="86">
        <v>0</v>
      </c>
      <c r="D50" s="86">
        <v>1</v>
      </c>
      <c r="E50" s="86">
        <v>0</v>
      </c>
      <c r="F50" s="86">
        <v>0</v>
      </c>
      <c r="G50" s="86">
        <v>4</v>
      </c>
    </row>
    <row r="51" spans="1:7" x14ac:dyDescent="0.35">
      <c r="A51" s="141" t="s">
        <v>709</v>
      </c>
      <c r="B51" s="146">
        <v>2</v>
      </c>
      <c r="C51" s="86">
        <v>0</v>
      </c>
      <c r="D51" s="86">
        <v>2</v>
      </c>
      <c r="E51" s="86">
        <v>0</v>
      </c>
      <c r="F51" s="86">
        <v>0</v>
      </c>
      <c r="G51" s="86">
        <v>0</v>
      </c>
    </row>
    <row r="52" spans="1:7" x14ac:dyDescent="0.35">
      <c r="A52" s="141" t="s">
        <v>710</v>
      </c>
      <c r="B52" s="146">
        <v>17</v>
      </c>
      <c r="C52" s="86">
        <v>0</v>
      </c>
      <c r="D52" s="86">
        <v>0</v>
      </c>
      <c r="E52" s="86">
        <v>0</v>
      </c>
      <c r="F52" s="86">
        <v>0</v>
      </c>
      <c r="G52" s="86">
        <v>17</v>
      </c>
    </row>
    <row r="53" spans="1:7" x14ac:dyDescent="0.35">
      <c r="A53" s="141" t="s">
        <v>711</v>
      </c>
      <c r="B53" s="146">
        <v>90</v>
      </c>
      <c r="C53" s="86">
        <v>2</v>
      </c>
      <c r="D53" s="86">
        <v>85</v>
      </c>
      <c r="E53" s="86">
        <v>0</v>
      </c>
      <c r="F53" s="86">
        <v>3</v>
      </c>
      <c r="G53" s="86">
        <v>0</v>
      </c>
    </row>
    <row r="54" spans="1:7" x14ac:dyDescent="0.35">
      <c r="A54" s="141" t="s">
        <v>712</v>
      </c>
      <c r="B54" s="146">
        <v>31</v>
      </c>
      <c r="C54" s="86">
        <v>8</v>
      </c>
      <c r="D54" s="86">
        <v>17</v>
      </c>
      <c r="E54" s="86">
        <v>0</v>
      </c>
      <c r="F54" s="86">
        <v>6</v>
      </c>
      <c r="G54" s="86">
        <v>0</v>
      </c>
    </row>
    <row r="55" spans="1:7" x14ac:dyDescent="0.35">
      <c r="A55" s="141" t="s">
        <v>713</v>
      </c>
      <c r="B55" s="146">
        <v>18</v>
      </c>
      <c r="C55" s="86">
        <v>0</v>
      </c>
      <c r="D55" s="86">
        <v>0</v>
      </c>
      <c r="E55" s="86">
        <v>0</v>
      </c>
      <c r="F55" s="86">
        <v>0</v>
      </c>
      <c r="G55" s="86">
        <v>18</v>
      </c>
    </row>
    <row r="56" spans="1:7" x14ac:dyDescent="0.35">
      <c r="A56" s="141" t="s">
        <v>714</v>
      </c>
      <c r="B56" s="146">
        <v>66</v>
      </c>
      <c r="C56" s="86">
        <v>0</v>
      </c>
      <c r="D56" s="86">
        <v>0</v>
      </c>
      <c r="E56" s="86">
        <v>0</v>
      </c>
      <c r="F56" s="86">
        <v>0</v>
      </c>
      <c r="G56" s="86">
        <v>66</v>
      </c>
    </row>
    <row r="57" spans="1:7" x14ac:dyDescent="0.35">
      <c r="A57" s="141" t="s">
        <v>715</v>
      </c>
      <c r="B57" s="146">
        <v>4</v>
      </c>
      <c r="C57" s="86">
        <v>1</v>
      </c>
      <c r="D57" s="86">
        <v>3</v>
      </c>
      <c r="E57" s="86">
        <v>0</v>
      </c>
      <c r="F57" s="86">
        <v>0</v>
      </c>
      <c r="G57" s="86">
        <v>0</v>
      </c>
    </row>
    <row r="58" spans="1:7" x14ac:dyDescent="0.35">
      <c r="A58" s="141" t="s">
        <v>716</v>
      </c>
      <c r="B58" s="146">
        <v>1</v>
      </c>
      <c r="C58" s="86">
        <v>0</v>
      </c>
      <c r="D58" s="86">
        <v>1</v>
      </c>
      <c r="E58" s="86">
        <v>0</v>
      </c>
      <c r="F58" s="86">
        <v>0</v>
      </c>
      <c r="G58" s="86">
        <v>0</v>
      </c>
    </row>
    <row r="59" spans="1:7" x14ac:dyDescent="0.35">
      <c r="A59" s="141" t="s">
        <v>717</v>
      </c>
      <c r="B59" s="146">
        <v>6</v>
      </c>
      <c r="C59" s="86">
        <v>1</v>
      </c>
      <c r="D59" s="86">
        <v>2</v>
      </c>
      <c r="E59" s="86">
        <v>1</v>
      </c>
      <c r="F59" s="86">
        <v>2</v>
      </c>
      <c r="G59" s="86">
        <v>0</v>
      </c>
    </row>
    <row r="60" spans="1:7" x14ac:dyDescent="0.35">
      <c r="A60" s="141" t="s">
        <v>718</v>
      </c>
      <c r="B60" s="146">
        <v>1</v>
      </c>
      <c r="C60" s="86">
        <v>0</v>
      </c>
      <c r="D60" s="86">
        <v>1</v>
      </c>
      <c r="E60" s="86">
        <v>0</v>
      </c>
      <c r="F60" s="86">
        <v>0</v>
      </c>
      <c r="G60" s="86">
        <v>0</v>
      </c>
    </row>
    <row r="61" spans="1:7" x14ac:dyDescent="0.35">
      <c r="A61" s="141" t="s">
        <v>719</v>
      </c>
      <c r="B61" s="146">
        <v>54</v>
      </c>
      <c r="C61" s="86">
        <v>0</v>
      </c>
      <c r="D61" s="86">
        <v>54</v>
      </c>
      <c r="E61" s="86">
        <v>0</v>
      </c>
      <c r="F61" s="86">
        <v>0</v>
      </c>
      <c r="G61" s="86">
        <v>0</v>
      </c>
    </row>
    <row r="62" spans="1:7" x14ac:dyDescent="0.35">
      <c r="A62" s="141" t="s">
        <v>720</v>
      </c>
      <c r="B62" s="146">
        <v>16</v>
      </c>
      <c r="C62" s="86">
        <v>1</v>
      </c>
      <c r="D62" s="86">
        <v>14</v>
      </c>
      <c r="E62" s="86">
        <v>0</v>
      </c>
      <c r="F62" s="86">
        <v>1</v>
      </c>
      <c r="G62" s="86">
        <v>0</v>
      </c>
    </row>
    <row r="63" spans="1:7" x14ac:dyDescent="0.35">
      <c r="A63" s="141" t="s">
        <v>721</v>
      </c>
      <c r="B63" s="146">
        <v>21</v>
      </c>
      <c r="C63" s="86">
        <v>1</v>
      </c>
      <c r="D63" s="86">
        <v>20</v>
      </c>
      <c r="E63" s="86">
        <v>0</v>
      </c>
      <c r="F63" s="86">
        <v>0</v>
      </c>
      <c r="G63" s="86">
        <v>0</v>
      </c>
    </row>
    <row r="64" spans="1:7" x14ac:dyDescent="0.35">
      <c r="A64" s="141" t="s">
        <v>722</v>
      </c>
      <c r="B64" s="146">
        <v>9</v>
      </c>
      <c r="C64" s="86">
        <v>0</v>
      </c>
      <c r="D64" s="86">
        <v>9</v>
      </c>
      <c r="E64" s="86">
        <v>0</v>
      </c>
      <c r="F64" s="86">
        <v>0</v>
      </c>
      <c r="G64" s="86">
        <v>0</v>
      </c>
    </row>
    <row r="65" spans="1:7" x14ac:dyDescent="0.35">
      <c r="A65" s="141" t="s">
        <v>723</v>
      </c>
      <c r="B65" s="146">
        <v>5</v>
      </c>
      <c r="C65" s="86">
        <v>0</v>
      </c>
      <c r="D65" s="86">
        <v>5</v>
      </c>
      <c r="E65" s="86">
        <v>0</v>
      </c>
      <c r="F65" s="86">
        <v>0</v>
      </c>
      <c r="G65" s="86">
        <v>0</v>
      </c>
    </row>
    <row r="66" spans="1:7" x14ac:dyDescent="0.35">
      <c r="A66" s="141" t="s">
        <v>724</v>
      </c>
      <c r="B66" s="146">
        <v>4</v>
      </c>
      <c r="C66" s="86">
        <v>0</v>
      </c>
      <c r="D66" s="86">
        <v>4</v>
      </c>
      <c r="E66" s="86">
        <v>0</v>
      </c>
      <c r="F66" s="86">
        <v>0</v>
      </c>
      <c r="G66" s="86">
        <v>0</v>
      </c>
    </row>
    <row r="67" spans="1:7" x14ac:dyDescent="0.35">
      <c r="A67" s="141" t="s">
        <v>725</v>
      </c>
      <c r="B67" s="146">
        <v>1</v>
      </c>
      <c r="C67" s="86">
        <v>0</v>
      </c>
      <c r="D67" s="86">
        <v>0</v>
      </c>
      <c r="E67" s="86">
        <v>0</v>
      </c>
      <c r="F67" s="86">
        <v>1</v>
      </c>
      <c r="G67" s="86">
        <v>0</v>
      </c>
    </row>
    <row r="68" spans="1:7" x14ac:dyDescent="0.35">
      <c r="A68" s="141" t="s">
        <v>726</v>
      </c>
      <c r="B68" s="146">
        <v>28</v>
      </c>
      <c r="C68" s="86">
        <v>0</v>
      </c>
      <c r="D68" s="86">
        <v>28</v>
      </c>
      <c r="E68" s="86">
        <v>0</v>
      </c>
      <c r="F68" s="86">
        <v>0</v>
      </c>
      <c r="G68" s="86">
        <v>0</v>
      </c>
    </row>
    <row r="69" spans="1:7" x14ac:dyDescent="0.35">
      <c r="A69" s="141" t="s">
        <v>727</v>
      </c>
      <c r="B69" s="146">
        <v>8</v>
      </c>
      <c r="C69" s="86">
        <v>0</v>
      </c>
      <c r="D69" s="86">
        <v>8</v>
      </c>
      <c r="E69" s="86">
        <v>0</v>
      </c>
      <c r="F69" s="86">
        <v>0</v>
      </c>
      <c r="G69" s="86">
        <v>0</v>
      </c>
    </row>
    <row r="70" spans="1:7" x14ac:dyDescent="0.35">
      <c r="A70" s="141" t="s">
        <v>728</v>
      </c>
      <c r="B70" s="146">
        <v>7</v>
      </c>
      <c r="C70" s="86">
        <v>0</v>
      </c>
      <c r="D70" s="86">
        <v>7</v>
      </c>
      <c r="E70" s="86">
        <v>0</v>
      </c>
      <c r="F70" s="86">
        <v>0</v>
      </c>
      <c r="G70" s="86">
        <v>0</v>
      </c>
    </row>
    <row r="71" spans="1:7" x14ac:dyDescent="0.35">
      <c r="A71" s="141" t="s">
        <v>729</v>
      </c>
      <c r="B71" s="146">
        <v>10</v>
      </c>
      <c r="C71" s="86">
        <v>0</v>
      </c>
      <c r="D71" s="86">
        <v>10</v>
      </c>
      <c r="E71" s="86">
        <v>0</v>
      </c>
      <c r="F71" s="86">
        <v>0</v>
      </c>
      <c r="G71" s="86">
        <v>0</v>
      </c>
    </row>
    <row r="72" spans="1:7" x14ac:dyDescent="0.35">
      <c r="A72" s="141" t="s">
        <v>730</v>
      </c>
      <c r="B72" s="146">
        <v>73</v>
      </c>
      <c r="C72" s="86">
        <v>10</v>
      </c>
      <c r="D72" s="86">
        <v>55</v>
      </c>
      <c r="E72" s="86">
        <v>2</v>
      </c>
      <c r="F72" s="86">
        <v>6</v>
      </c>
      <c r="G72" s="86">
        <v>0</v>
      </c>
    </row>
    <row r="73" spans="1:7" x14ac:dyDescent="0.35">
      <c r="A73" s="141" t="s">
        <v>731</v>
      </c>
      <c r="B73" s="146">
        <v>28</v>
      </c>
      <c r="C73" s="86">
        <v>0</v>
      </c>
      <c r="D73" s="86">
        <v>19</v>
      </c>
      <c r="E73" s="86">
        <v>0</v>
      </c>
      <c r="F73" s="86">
        <v>9</v>
      </c>
      <c r="G73" s="86">
        <v>0</v>
      </c>
    </row>
    <row r="74" spans="1:7" x14ac:dyDescent="0.35">
      <c r="A74" s="141" t="s">
        <v>732</v>
      </c>
      <c r="B74" s="146">
        <v>11</v>
      </c>
      <c r="C74" s="86">
        <v>1</v>
      </c>
      <c r="D74" s="86">
        <v>3</v>
      </c>
      <c r="E74" s="86">
        <v>0</v>
      </c>
      <c r="F74" s="86">
        <v>7</v>
      </c>
      <c r="G74" s="86">
        <v>0</v>
      </c>
    </row>
    <row r="75" spans="1:7" x14ac:dyDescent="0.35">
      <c r="A75" s="141" t="s">
        <v>733</v>
      </c>
      <c r="B75" s="146">
        <v>1</v>
      </c>
      <c r="C75" s="86">
        <v>0</v>
      </c>
      <c r="D75" s="86">
        <v>1</v>
      </c>
      <c r="E75" s="86">
        <v>0</v>
      </c>
      <c r="F75" s="86">
        <v>0</v>
      </c>
      <c r="G75" s="86">
        <v>0</v>
      </c>
    </row>
    <row r="76" spans="1:7" x14ac:dyDescent="0.35">
      <c r="A76" s="141" t="s">
        <v>734</v>
      </c>
      <c r="B76" s="146">
        <v>13</v>
      </c>
      <c r="C76" s="86">
        <v>2</v>
      </c>
      <c r="D76" s="86">
        <v>8</v>
      </c>
      <c r="E76" s="86">
        <v>0</v>
      </c>
      <c r="F76" s="86">
        <v>3</v>
      </c>
      <c r="G76" s="86">
        <v>0</v>
      </c>
    </row>
    <row r="77" spans="1:7" x14ac:dyDescent="0.35">
      <c r="A77" s="141" t="s">
        <v>735</v>
      </c>
      <c r="B77" s="146">
        <v>2</v>
      </c>
      <c r="C77" s="86">
        <v>1</v>
      </c>
      <c r="D77" s="86">
        <v>1</v>
      </c>
      <c r="E77" s="86">
        <v>0</v>
      </c>
      <c r="F77" s="86">
        <v>0</v>
      </c>
      <c r="G77" s="86">
        <v>0</v>
      </c>
    </row>
    <row r="78" spans="1:7" x14ac:dyDescent="0.35">
      <c r="A78" s="141" t="s">
        <v>736</v>
      </c>
      <c r="B78" s="146">
        <v>5</v>
      </c>
      <c r="C78" s="86">
        <v>0</v>
      </c>
      <c r="D78" s="86">
        <v>0</v>
      </c>
      <c r="E78" s="86">
        <v>0</v>
      </c>
      <c r="F78" s="86">
        <v>5</v>
      </c>
      <c r="G78" s="86">
        <v>0</v>
      </c>
    </row>
    <row r="79" spans="1:7" x14ac:dyDescent="0.35">
      <c r="A79" s="141" t="s">
        <v>737</v>
      </c>
      <c r="B79" s="146">
        <v>6</v>
      </c>
      <c r="C79" s="86">
        <v>2</v>
      </c>
      <c r="D79" s="86">
        <v>1</v>
      </c>
      <c r="E79" s="86">
        <v>0</v>
      </c>
      <c r="F79" s="86">
        <v>0</v>
      </c>
      <c r="G79" s="86">
        <v>3</v>
      </c>
    </row>
    <row r="80" spans="1:7" x14ac:dyDescent="0.35">
      <c r="A80" s="141" t="s">
        <v>738</v>
      </c>
      <c r="B80" s="146">
        <v>10</v>
      </c>
      <c r="C80" s="86">
        <v>2</v>
      </c>
      <c r="D80" s="86">
        <v>8</v>
      </c>
      <c r="E80" s="86">
        <v>0</v>
      </c>
      <c r="F80" s="86">
        <v>0</v>
      </c>
      <c r="G80" s="86">
        <v>0</v>
      </c>
    </row>
    <row r="81" spans="1:7" x14ac:dyDescent="0.35">
      <c r="A81" s="141" t="s">
        <v>739</v>
      </c>
      <c r="B81" s="146">
        <v>2</v>
      </c>
      <c r="C81" s="86">
        <v>0</v>
      </c>
      <c r="D81" s="86">
        <v>1</v>
      </c>
      <c r="E81" s="86">
        <v>0</v>
      </c>
      <c r="F81" s="86">
        <v>1</v>
      </c>
      <c r="G81" s="86">
        <v>0</v>
      </c>
    </row>
    <row r="82" spans="1:7" x14ac:dyDescent="0.35">
      <c r="A82" s="141" t="s">
        <v>740</v>
      </c>
      <c r="B82" s="146">
        <v>12</v>
      </c>
      <c r="C82" s="86">
        <v>0</v>
      </c>
      <c r="D82" s="86">
        <v>12</v>
      </c>
      <c r="E82" s="86">
        <v>0</v>
      </c>
      <c r="F82" s="86">
        <v>0</v>
      </c>
      <c r="G82" s="86">
        <v>0</v>
      </c>
    </row>
    <row r="83" spans="1:7" x14ac:dyDescent="0.35">
      <c r="A83" s="141" t="s">
        <v>741</v>
      </c>
      <c r="B83" s="146">
        <v>2</v>
      </c>
      <c r="C83" s="86">
        <v>0</v>
      </c>
      <c r="D83" s="86">
        <v>2</v>
      </c>
      <c r="E83" s="86">
        <v>0</v>
      </c>
      <c r="F83" s="86">
        <v>0</v>
      </c>
      <c r="G83" s="86">
        <v>0</v>
      </c>
    </row>
    <row r="84" spans="1:7" x14ac:dyDescent="0.35">
      <c r="A84" s="141" t="s">
        <v>742</v>
      </c>
      <c r="B84" s="146">
        <v>19</v>
      </c>
      <c r="C84" s="86">
        <v>1</v>
      </c>
      <c r="D84" s="86">
        <v>18</v>
      </c>
      <c r="E84" s="86">
        <v>0</v>
      </c>
      <c r="F84" s="86">
        <v>0</v>
      </c>
      <c r="G84" s="86">
        <v>0</v>
      </c>
    </row>
    <row r="85" spans="1:7" x14ac:dyDescent="0.35">
      <c r="A85" s="141" t="s">
        <v>743</v>
      </c>
      <c r="B85" s="146">
        <v>1</v>
      </c>
      <c r="C85" s="86">
        <v>0</v>
      </c>
      <c r="D85" s="86">
        <v>1</v>
      </c>
      <c r="E85" s="86">
        <v>0</v>
      </c>
      <c r="F85" s="86">
        <v>0</v>
      </c>
      <c r="G85" s="86">
        <v>0</v>
      </c>
    </row>
    <row r="86" spans="1:7" x14ac:dyDescent="0.35">
      <c r="A86" s="141" t="s">
        <v>744</v>
      </c>
      <c r="B86" s="146">
        <v>1</v>
      </c>
      <c r="C86" s="86">
        <v>0</v>
      </c>
      <c r="D86" s="86">
        <v>1</v>
      </c>
      <c r="E86" s="86">
        <v>0</v>
      </c>
      <c r="F86" s="86">
        <v>0</v>
      </c>
      <c r="G86" s="86">
        <v>0</v>
      </c>
    </row>
    <row r="87" spans="1:7" x14ac:dyDescent="0.35">
      <c r="A87" s="141" t="s">
        <v>745</v>
      </c>
      <c r="B87" s="146">
        <v>2</v>
      </c>
      <c r="C87" s="86">
        <v>0</v>
      </c>
      <c r="D87" s="86">
        <v>2</v>
      </c>
      <c r="E87" s="86">
        <v>0</v>
      </c>
      <c r="F87" s="86">
        <v>0</v>
      </c>
      <c r="G87" s="86">
        <v>0</v>
      </c>
    </row>
    <row r="88" spans="1:7" x14ac:dyDescent="0.35">
      <c r="A88" s="141" t="s">
        <v>746</v>
      </c>
      <c r="B88" s="146">
        <v>6</v>
      </c>
      <c r="C88" s="86">
        <v>0</v>
      </c>
      <c r="D88" s="86">
        <v>6</v>
      </c>
      <c r="E88" s="86">
        <v>0</v>
      </c>
      <c r="F88" s="86">
        <v>0</v>
      </c>
      <c r="G88" s="86">
        <v>0</v>
      </c>
    </row>
    <row r="89" spans="1:7" x14ac:dyDescent="0.35">
      <c r="A89" s="141" t="s">
        <v>747</v>
      </c>
      <c r="B89" s="146">
        <v>2</v>
      </c>
      <c r="C89" s="86">
        <v>0</v>
      </c>
      <c r="D89" s="86">
        <v>1</v>
      </c>
      <c r="E89" s="86">
        <v>0</v>
      </c>
      <c r="F89" s="86">
        <v>1</v>
      </c>
      <c r="G89" s="86">
        <v>0</v>
      </c>
    </row>
    <row r="90" spans="1:7" x14ac:dyDescent="0.35">
      <c r="A90" s="141" t="s">
        <v>748</v>
      </c>
      <c r="B90" s="146">
        <v>1</v>
      </c>
      <c r="C90" s="86">
        <v>0</v>
      </c>
      <c r="D90" s="86">
        <v>1</v>
      </c>
      <c r="E90" s="86">
        <v>0</v>
      </c>
      <c r="F90" s="86">
        <v>0</v>
      </c>
      <c r="G90" s="86">
        <v>0</v>
      </c>
    </row>
    <row r="91" spans="1:7" x14ac:dyDescent="0.35">
      <c r="A91" s="141" t="s">
        <v>749</v>
      </c>
      <c r="B91" s="146">
        <v>6</v>
      </c>
      <c r="C91" s="86">
        <v>0</v>
      </c>
      <c r="D91" s="86">
        <v>6</v>
      </c>
      <c r="E91" s="86">
        <v>0</v>
      </c>
      <c r="F91" s="86">
        <v>0</v>
      </c>
      <c r="G91" s="86">
        <v>0</v>
      </c>
    </row>
    <row r="92" spans="1:7" x14ac:dyDescent="0.35">
      <c r="A92" s="141" t="s">
        <v>750</v>
      </c>
      <c r="B92" s="146">
        <v>16</v>
      </c>
      <c r="C92" s="86">
        <v>0</v>
      </c>
      <c r="D92" s="86">
        <v>0</v>
      </c>
      <c r="E92" s="86">
        <v>0</v>
      </c>
      <c r="F92" s="86">
        <v>0</v>
      </c>
      <c r="G92" s="86">
        <v>16</v>
      </c>
    </row>
    <row r="93" spans="1:7" x14ac:dyDescent="0.35">
      <c r="A93" s="141" t="s">
        <v>751</v>
      </c>
      <c r="B93" s="146">
        <v>22</v>
      </c>
      <c r="C93" s="86">
        <v>0</v>
      </c>
      <c r="D93" s="86">
        <v>0</v>
      </c>
      <c r="E93" s="86">
        <v>0</v>
      </c>
      <c r="F93" s="86">
        <v>0</v>
      </c>
      <c r="G93" s="86">
        <v>22</v>
      </c>
    </row>
    <row r="94" spans="1:7" x14ac:dyDescent="0.35">
      <c r="A94" s="141" t="s">
        <v>752</v>
      </c>
      <c r="B94" s="146">
        <v>23</v>
      </c>
      <c r="C94" s="86">
        <v>0</v>
      </c>
      <c r="D94" s="86">
        <v>0</v>
      </c>
      <c r="E94" s="86">
        <v>0</v>
      </c>
      <c r="F94" s="86">
        <v>0</v>
      </c>
      <c r="G94" s="86">
        <v>23</v>
      </c>
    </row>
    <row r="95" spans="1:7" x14ac:dyDescent="0.35">
      <c r="A95" s="141" t="s">
        <v>753</v>
      </c>
      <c r="B95" s="146">
        <v>38</v>
      </c>
      <c r="C95" s="86">
        <v>0</v>
      </c>
      <c r="D95" s="86">
        <v>0</v>
      </c>
      <c r="E95" s="86">
        <v>0</v>
      </c>
      <c r="F95" s="86">
        <v>0</v>
      </c>
      <c r="G95" s="86">
        <v>38</v>
      </c>
    </row>
    <row r="96" spans="1:7" x14ac:dyDescent="0.35">
      <c r="A96" s="141" t="s">
        <v>754</v>
      </c>
      <c r="B96" s="146">
        <v>33</v>
      </c>
      <c r="C96" s="86">
        <v>0</v>
      </c>
      <c r="D96" s="86">
        <v>0</v>
      </c>
      <c r="E96" s="86">
        <v>0</v>
      </c>
      <c r="F96" s="86">
        <v>0</v>
      </c>
      <c r="G96" s="86">
        <v>33</v>
      </c>
    </row>
    <row r="97" spans="1:7" x14ac:dyDescent="0.35">
      <c r="A97" s="141" t="s">
        <v>353</v>
      </c>
      <c r="B97" s="146">
        <v>102</v>
      </c>
      <c r="C97" s="86">
        <v>0</v>
      </c>
      <c r="D97" s="86">
        <v>66</v>
      </c>
      <c r="E97" s="86">
        <v>0</v>
      </c>
      <c r="F97" s="86">
        <v>4</v>
      </c>
      <c r="G97" s="86">
        <v>32</v>
      </c>
    </row>
    <row r="98" spans="1:7" x14ac:dyDescent="0.35">
      <c r="A98" s="141" t="s">
        <v>755</v>
      </c>
      <c r="B98" s="146">
        <v>1</v>
      </c>
      <c r="C98" s="86">
        <v>0</v>
      </c>
      <c r="D98" s="86">
        <v>0</v>
      </c>
      <c r="E98" s="86">
        <v>0</v>
      </c>
      <c r="F98" s="86">
        <v>1</v>
      </c>
      <c r="G98" s="86">
        <v>0</v>
      </c>
    </row>
    <row r="99" spans="1:7" x14ac:dyDescent="0.35">
      <c r="A99" s="141" t="s">
        <v>756</v>
      </c>
      <c r="B99" s="146">
        <v>4</v>
      </c>
      <c r="C99" s="86">
        <v>0</v>
      </c>
      <c r="D99" s="86">
        <v>3</v>
      </c>
      <c r="E99" s="86">
        <v>0</v>
      </c>
      <c r="F99" s="86">
        <v>1</v>
      </c>
      <c r="G99" s="86">
        <v>0</v>
      </c>
    </row>
    <row r="100" spans="1:7" x14ac:dyDescent="0.35">
      <c r="A100" s="141" t="s">
        <v>757</v>
      </c>
      <c r="B100" s="146">
        <v>1</v>
      </c>
      <c r="C100" s="86">
        <v>0</v>
      </c>
      <c r="D100" s="86">
        <v>1</v>
      </c>
      <c r="E100" s="86">
        <v>0</v>
      </c>
      <c r="F100" s="86">
        <v>0</v>
      </c>
      <c r="G100" s="86">
        <v>0</v>
      </c>
    </row>
    <row r="101" spans="1:7" x14ac:dyDescent="0.35">
      <c r="A101" s="141" t="s">
        <v>758</v>
      </c>
      <c r="B101" s="146">
        <v>1</v>
      </c>
      <c r="C101" s="86">
        <v>0</v>
      </c>
      <c r="D101" s="86">
        <v>1</v>
      </c>
      <c r="E101" s="86">
        <v>0</v>
      </c>
      <c r="F101" s="86">
        <v>0</v>
      </c>
      <c r="G101" s="86">
        <v>0</v>
      </c>
    </row>
    <row r="102" spans="1:7" x14ac:dyDescent="0.35">
      <c r="A102" s="141" t="s">
        <v>759</v>
      </c>
      <c r="B102" s="146">
        <v>81</v>
      </c>
      <c r="C102" s="86">
        <v>0</v>
      </c>
      <c r="D102" s="86">
        <v>0</v>
      </c>
      <c r="E102" s="86">
        <v>0</v>
      </c>
      <c r="F102" s="86">
        <v>0</v>
      </c>
      <c r="G102" s="86">
        <v>81</v>
      </c>
    </row>
    <row r="103" spans="1:7" x14ac:dyDescent="0.35">
      <c r="A103" s="141" t="s">
        <v>760</v>
      </c>
      <c r="B103" s="146">
        <v>6</v>
      </c>
      <c r="C103" s="86">
        <v>0</v>
      </c>
      <c r="D103" s="86">
        <v>2</v>
      </c>
      <c r="E103" s="86">
        <v>0</v>
      </c>
      <c r="F103" s="86">
        <v>4</v>
      </c>
      <c r="G103" s="86">
        <v>0</v>
      </c>
    </row>
    <row r="104" spans="1:7" x14ac:dyDescent="0.35">
      <c r="A104" s="141" t="s">
        <v>761</v>
      </c>
      <c r="B104" s="146">
        <v>34</v>
      </c>
      <c r="C104" s="86">
        <v>7</v>
      </c>
      <c r="D104" s="86">
        <v>11</v>
      </c>
      <c r="E104" s="86">
        <v>2</v>
      </c>
      <c r="F104" s="86">
        <v>14</v>
      </c>
      <c r="G104" s="86">
        <v>0</v>
      </c>
    </row>
    <row r="105" spans="1:7" x14ac:dyDescent="0.35">
      <c r="A105" s="141" t="s">
        <v>762</v>
      </c>
      <c r="B105" s="146">
        <v>1</v>
      </c>
      <c r="C105" s="86">
        <v>0</v>
      </c>
      <c r="D105" s="86">
        <v>1</v>
      </c>
      <c r="E105" s="86">
        <v>0</v>
      </c>
      <c r="F105" s="86">
        <v>0</v>
      </c>
      <c r="G105" s="86">
        <v>0</v>
      </c>
    </row>
    <row r="106" spans="1:7" x14ac:dyDescent="0.35">
      <c r="A106" s="141" t="s">
        <v>763</v>
      </c>
      <c r="B106" s="146">
        <v>3</v>
      </c>
      <c r="C106" s="86">
        <v>0</v>
      </c>
      <c r="D106" s="86">
        <v>3</v>
      </c>
      <c r="E106" s="86">
        <v>0</v>
      </c>
      <c r="F106" s="86">
        <v>0</v>
      </c>
      <c r="G106" s="86">
        <v>0</v>
      </c>
    </row>
    <row r="107" spans="1:7" x14ac:dyDescent="0.35">
      <c r="A107" s="141" t="s">
        <v>764</v>
      </c>
      <c r="B107" s="146">
        <v>1</v>
      </c>
      <c r="C107" s="86">
        <v>0</v>
      </c>
      <c r="D107" s="86">
        <v>1</v>
      </c>
      <c r="E107" s="86">
        <v>0</v>
      </c>
      <c r="F107" s="86">
        <v>0</v>
      </c>
      <c r="G107" s="86">
        <v>0</v>
      </c>
    </row>
    <row r="108" spans="1:7" x14ac:dyDescent="0.35">
      <c r="A108" s="141" t="s">
        <v>765</v>
      </c>
      <c r="B108" s="146">
        <v>24</v>
      </c>
      <c r="C108" s="86">
        <v>1</v>
      </c>
      <c r="D108" s="86">
        <v>13</v>
      </c>
      <c r="E108" s="86">
        <v>1</v>
      </c>
      <c r="F108" s="86">
        <v>9</v>
      </c>
      <c r="G108" s="86">
        <v>0</v>
      </c>
    </row>
    <row r="109" spans="1:7" x14ac:dyDescent="0.35">
      <c r="A109" s="141" t="s">
        <v>766</v>
      </c>
      <c r="B109" s="146">
        <v>1</v>
      </c>
      <c r="C109" s="86">
        <v>0</v>
      </c>
      <c r="D109" s="86">
        <v>1</v>
      </c>
      <c r="E109" s="86">
        <v>0</v>
      </c>
      <c r="F109" s="86">
        <v>0</v>
      </c>
      <c r="G109" s="86">
        <v>0</v>
      </c>
    </row>
    <row r="110" spans="1:7" x14ac:dyDescent="0.35">
      <c r="A110" s="141" t="s">
        <v>767</v>
      </c>
      <c r="B110" s="146">
        <v>120</v>
      </c>
      <c r="C110" s="86">
        <v>0</v>
      </c>
      <c r="D110" s="86">
        <v>0</v>
      </c>
      <c r="E110" s="86">
        <v>0</v>
      </c>
      <c r="F110" s="86">
        <v>0</v>
      </c>
      <c r="G110" s="86">
        <v>120</v>
      </c>
    </row>
    <row r="111" spans="1:7" x14ac:dyDescent="0.35">
      <c r="A111" s="141" t="s">
        <v>768</v>
      </c>
      <c r="B111" s="146">
        <v>5</v>
      </c>
      <c r="C111" s="86">
        <v>1</v>
      </c>
      <c r="D111" s="86">
        <v>4</v>
      </c>
      <c r="E111" s="86">
        <v>0</v>
      </c>
      <c r="F111" s="86">
        <v>0</v>
      </c>
      <c r="G111" s="86">
        <v>0</v>
      </c>
    </row>
    <row r="112" spans="1:7" x14ac:dyDescent="0.35">
      <c r="A112" s="270"/>
      <c r="B112" s="277"/>
      <c r="C112" s="277"/>
      <c r="D112" s="277"/>
      <c r="E112" s="277"/>
      <c r="F112" s="277"/>
      <c r="G112" s="277"/>
    </row>
    <row r="113" spans="1:1" x14ac:dyDescent="0.35">
      <c r="A113" s="84" t="s">
        <v>115</v>
      </c>
    </row>
  </sheetData>
  <mergeCells count="4">
    <mergeCell ref="A3:G3"/>
    <mergeCell ref="A4:G4"/>
    <mergeCell ref="A5:G5"/>
    <mergeCell ref="A6:G6"/>
  </mergeCells>
  <pageMargins left="0.7" right="0.7" top="0.75" bottom="0.75" header="0.51180555555555496" footer="0.51180555555555496"/>
  <pageSetup firstPageNumber="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61"/>
  <sheetViews>
    <sheetView zoomScale="85" zoomScaleNormal="85" workbookViewId="0">
      <selection activeCell="D9" sqref="D9"/>
    </sheetView>
  </sheetViews>
  <sheetFormatPr baseColWidth="10" defaultColWidth="0" defaultRowHeight="15.5" zeroHeight="1" x14ac:dyDescent="0.35"/>
  <cols>
    <col min="1" max="1" width="74.54296875" style="129" bestFit="1" customWidth="1"/>
    <col min="2" max="5" width="20.81640625" style="129" customWidth="1"/>
    <col min="6" max="16384" width="11.453125" hidden="1"/>
  </cols>
  <sheetData>
    <row r="1" spans="1:5" x14ac:dyDescent="0.35">
      <c r="A1" s="123" t="s">
        <v>769</v>
      </c>
      <c r="B1" s="97"/>
      <c r="C1" s="97"/>
      <c r="D1" s="97"/>
      <c r="E1" s="97"/>
    </row>
    <row r="2" spans="1:5" x14ac:dyDescent="0.35">
      <c r="A2" s="97"/>
      <c r="B2" s="97"/>
      <c r="C2" s="97"/>
      <c r="D2" s="97"/>
      <c r="E2" s="97"/>
    </row>
    <row r="3" spans="1:5" x14ac:dyDescent="0.35">
      <c r="A3" s="337" t="s">
        <v>770</v>
      </c>
      <c r="B3" s="337"/>
      <c r="C3" s="337"/>
      <c r="D3" s="337"/>
      <c r="E3" s="337"/>
    </row>
    <row r="4" spans="1:5" x14ac:dyDescent="0.35">
      <c r="A4" s="337" t="s">
        <v>331</v>
      </c>
      <c r="B4" s="337"/>
      <c r="C4" s="337"/>
      <c r="D4" s="337"/>
      <c r="E4" s="337"/>
    </row>
    <row r="5" spans="1:5" x14ac:dyDescent="0.35">
      <c r="A5" s="337" t="s">
        <v>771</v>
      </c>
      <c r="B5" s="337"/>
      <c r="C5" s="337"/>
      <c r="D5" s="337"/>
      <c r="E5" s="337"/>
    </row>
    <row r="6" spans="1:5" x14ac:dyDescent="0.35">
      <c r="A6" s="337" t="s">
        <v>772</v>
      </c>
      <c r="B6" s="337"/>
      <c r="C6" s="337"/>
      <c r="D6" s="337"/>
      <c r="E6" s="337"/>
    </row>
    <row r="7" spans="1:5" x14ac:dyDescent="0.35">
      <c r="A7" s="83"/>
      <c r="B7" s="97"/>
      <c r="C7" s="97"/>
      <c r="D7" s="97"/>
      <c r="E7" s="97"/>
    </row>
    <row r="8" spans="1:5" x14ac:dyDescent="0.35">
      <c r="A8" s="83"/>
      <c r="B8" s="97"/>
      <c r="C8" s="97"/>
      <c r="D8" s="97"/>
      <c r="E8" s="97"/>
    </row>
    <row r="9" spans="1:5" ht="45" x14ac:dyDescent="0.35">
      <c r="A9" s="80" t="s">
        <v>333</v>
      </c>
      <c r="B9" s="80" t="s">
        <v>773</v>
      </c>
      <c r="C9" s="80" t="s">
        <v>774</v>
      </c>
      <c r="D9" s="124" t="s">
        <v>775</v>
      </c>
      <c r="E9" s="266" t="s">
        <v>776</v>
      </c>
    </row>
    <row r="10" spans="1:5" x14ac:dyDescent="0.35">
      <c r="A10" s="125"/>
      <c r="B10" s="278"/>
      <c r="C10" s="278"/>
      <c r="D10" s="278"/>
      <c r="E10" s="278"/>
    </row>
    <row r="11" spans="1:5" x14ac:dyDescent="0.35">
      <c r="A11" s="126" t="s">
        <v>92</v>
      </c>
      <c r="B11" s="274"/>
      <c r="C11" s="274"/>
      <c r="D11" s="274"/>
      <c r="E11" s="274"/>
    </row>
    <row r="12" spans="1:5" x14ac:dyDescent="0.35">
      <c r="A12" s="82"/>
      <c r="B12" s="184">
        <f>SUM(B14,B18,B21,B25,B28,B32,B36,B40,B43,B47,B51,B55,B58)</f>
        <v>37572</v>
      </c>
      <c r="C12" s="184">
        <f>SUM(C14,C18,C21,C25,C28,C32,C36,C40,C43,C47,C51,C55,C58)</f>
        <v>60004</v>
      </c>
      <c r="D12" s="184">
        <f>SUM(D14,D18,D21,D25,D28,D32,D36,D40,D43,D47,D51,D55,D58)</f>
        <v>35804</v>
      </c>
      <c r="E12" s="184">
        <f>SUM(E14,E18,E21,E25,E28,E32,E36,E40,E43,E47,E51,E55,E58)</f>
        <v>87</v>
      </c>
    </row>
    <row r="13" spans="1:5" x14ac:dyDescent="0.35">
      <c r="A13" s="128"/>
      <c r="B13" s="87"/>
      <c r="C13" s="87"/>
      <c r="D13" s="87"/>
      <c r="E13" s="87"/>
    </row>
    <row r="14" spans="1:5" x14ac:dyDescent="0.35">
      <c r="A14" s="19" t="s">
        <v>365</v>
      </c>
      <c r="B14" s="87">
        <f t="shared" ref="B14:E14" si="0">SUM(B15:B16)</f>
        <v>8307</v>
      </c>
      <c r="C14" s="87">
        <f t="shared" si="0"/>
        <v>15050</v>
      </c>
      <c r="D14" s="87">
        <f t="shared" si="0"/>
        <v>8098</v>
      </c>
      <c r="E14" s="87">
        <f t="shared" si="0"/>
        <v>2</v>
      </c>
    </row>
    <row r="15" spans="1:5" x14ac:dyDescent="0.35">
      <c r="A15" s="13" t="s">
        <v>93</v>
      </c>
      <c r="B15" s="183">
        <v>8210</v>
      </c>
      <c r="C15" s="183">
        <v>14921</v>
      </c>
      <c r="D15" s="183">
        <v>8016</v>
      </c>
      <c r="E15" s="86">
        <v>2</v>
      </c>
    </row>
    <row r="16" spans="1:5" x14ac:dyDescent="0.35">
      <c r="A16" s="13" t="s">
        <v>94</v>
      </c>
      <c r="B16" s="183">
        <v>97</v>
      </c>
      <c r="C16" s="183">
        <v>129</v>
      </c>
      <c r="D16" s="183">
        <v>82</v>
      </c>
      <c r="E16" s="86">
        <v>0</v>
      </c>
    </row>
    <row r="17" spans="1:5" x14ac:dyDescent="0.35">
      <c r="A17" s="13"/>
      <c r="B17" s="87"/>
      <c r="C17" s="87"/>
      <c r="D17" s="87"/>
      <c r="E17" s="87"/>
    </row>
    <row r="18" spans="1:5" x14ac:dyDescent="0.35">
      <c r="A18" s="19" t="s">
        <v>366</v>
      </c>
      <c r="B18" s="87">
        <f t="shared" ref="B18:E18" si="1">SUM(B19:B20)</f>
        <v>2189</v>
      </c>
      <c r="C18" s="87">
        <f t="shared" si="1"/>
        <v>4119</v>
      </c>
      <c r="D18" s="87">
        <f t="shared" si="1"/>
        <v>2062</v>
      </c>
      <c r="E18" s="87">
        <f t="shared" si="1"/>
        <v>8</v>
      </c>
    </row>
    <row r="19" spans="1:5" x14ac:dyDescent="0.35">
      <c r="A19" s="13" t="s">
        <v>367</v>
      </c>
      <c r="B19" s="183">
        <v>2189</v>
      </c>
      <c r="C19" s="183">
        <v>4119</v>
      </c>
      <c r="D19" s="183">
        <v>2062</v>
      </c>
      <c r="E19" s="86">
        <v>8</v>
      </c>
    </row>
    <row r="20" spans="1:5" x14ac:dyDescent="0.35">
      <c r="A20" s="13"/>
      <c r="B20" s="87"/>
      <c r="C20" s="87"/>
      <c r="D20" s="87"/>
      <c r="E20" s="87"/>
    </row>
    <row r="21" spans="1:5" x14ac:dyDescent="0.35">
      <c r="A21" s="19" t="s">
        <v>368</v>
      </c>
      <c r="B21" s="87">
        <f t="shared" ref="B21:E21" si="2">SUM(B22:B23)</f>
        <v>4190</v>
      </c>
      <c r="C21" s="87">
        <f t="shared" si="2"/>
        <v>7284</v>
      </c>
      <c r="D21" s="87">
        <f t="shared" si="2"/>
        <v>4055</v>
      </c>
      <c r="E21" s="87">
        <f t="shared" si="2"/>
        <v>4</v>
      </c>
    </row>
    <row r="22" spans="1:5" x14ac:dyDescent="0.35">
      <c r="A22" s="13" t="s">
        <v>369</v>
      </c>
      <c r="B22" s="183">
        <v>3626</v>
      </c>
      <c r="C22" s="183">
        <v>6433</v>
      </c>
      <c r="D22" s="183">
        <v>3533</v>
      </c>
      <c r="E22" s="86">
        <v>3</v>
      </c>
    </row>
    <row r="23" spans="1:5" x14ac:dyDescent="0.35">
      <c r="A23" s="13" t="s">
        <v>370</v>
      </c>
      <c r="B23" s="183">
        <v>564</v>
      </c>
      <c r="C23" s="183">
        <v>851</v>
      </c>
      <c r="D23" s="183">
        <v>522</v>
      </c>
      <c r="E23" s="86">
        <v>1</v>
      </c>
    </row>
    <row r="24" spans="1:5" x14ac:dyDescent="0.35">
      <c r="A24" s="13"/>
      <c r="B24" s="183"/>
      <c r="C24" s="183"/>
      <c r="D24" s="183"/>
      <c r="E24" s="86"/>
    </row>
    <row r="25" spans="1:5" x14ac:dyDescent="0.35">
      <c r="A25" s="19" t="s">
        <v>371</v>
      </c>
      <c r="B25" s="87">
        <f t="shared" ref="B25:E25" si="3">SUM(B26:B27)</f>
        <v>1248</v>
      </c>
      <c r="C25" s="87">
        <f t="shared" si="3"/>
        <v>1997</v>
      </c>
      <c r="D25" s="87">
        <f t="shared" si="3"/>
        <v>1067</v>
      </c>
      <c r="E25" s="87">
        <f t="shared" si="3"/>
        <v>2</v>
      </c>
    </row>
    <row r="26" spans="1:5" x14ac:dyDescent="0.35">
      <c r="A26" s="13" t="s">
        <v>372</v>
      </c>
      <c r="B26" s="183">
        <v>1248</v>
      </c>
      <c r="C26" s="183">
        <v>1997</v>
      </c>
      <c r="D26" s="183">
        <v>1067</v>
      </c>
      <c r="E26" s="86">
        <v>2</v>
      </c>
    </row>
    <row r="27" spans="1:5" x14ac:dyDescent="0.35">
      <c r="A27" s="13"/>
      <c r="B27" s="183"/>
      <c r="C27" s="183"/>
      <c r="D27" s="183"/>
      <c r="E27" s="86"/>
    </row>
    <row r="28" spans="1:5" x14ac:dyDescent="0.35">
      <c r="A28" s="19" t="s">
        <v>373</v>
      </c>
      <c r="B28" s="87">
        <f t="shared" ref="B28:E28" si="4">SUM(B29:B30)</f>
        <v>5329</v>
      </c>
      <c r="C28" s="87">
        <f t="shared" si="4"/>
        <v>6179</v>
      </c>
      <c r="D28" s="87">
        <f t="shared" si="4"/>
        <v>5157</v>
      </c>
      <c r="E28" s="87">
        <f t="shared" si="4"/>
        <v>5</v>
      </c>
    </row>
    <row r="29" spans="1:5" x14ac:dyDescent="0.35">
      <c r="A29" s="13" t="s">
        <v>99</v>
      </c>
      <c r="B29" s="183">
        <v>4282</v>
      </c>
      <c r="C29" s="183">
        <v>4582</v>
      </c>
      <c r="D29" s="183">
        <v>4190</v>
      </c>
      <c r="E29" s="86">
        <v>3</v>
      </c>
    </row>
    <row r="30" spans="1:5" x14ac:dyDescent="0.35">
      <c r="A30" s="13" t="s">
        <v>374</v>
      </c>
      <c r="B30" s="183">
        <v>1047</v>
      </c>
      <c r="C30" s="183">
        <v>1597</v>
      </c>
      <c r="D30" s="183">
        <v>967</v>
      </c>
      <c r="E30" s="86">
        <v>2</v>
      </c>
    </row>
    <row r="31" spans="1:5" x14ac:dyDescent="0.35">
      <c r="A31" s="13"/>
      <c r="B31" s="183"/>
      <c r="C31" s="183"/>
      <c r="D31" s="183"/>
      <c r="E31" s="86"/>
    </row>
    <row r="32" spans="1:5" x14ac:dyDescent="0.35">
      <c r="A32" s="19" t="s">
        <v>375</v>
      </c>
      <c r="B32" s="87">
        <f t="shared" ref="B32:E32" si="5">SUM(B33:B34)</f>
        <v>3498</v>
      </c>
      <c r="C32" s="87">
        <f t="shared" si="5"/>
        <v>5428</v>
      </c>
      <c r="D32" s="87">
        <f t="shared" si="5"/>
        <v>3270</v>
      </c>
      <c r="E32" s="87">
        <f t="shared" si="5"/>
        <v>16</v>
      </c>
    </row>
    <row r="33" spans="1:5" x14ac:dyDescent="0.35">
      <c r="A33" s="13" t="s">
        <v>101</v>
      </c>
      <c r="B33" s="183">
        <v>3015</v>
      </c>
      <c r="C33" s="183">
        <v>4721</v>
      </c>
      <c r="D33" s="183">
        <v>2799</v>
      </c>
      <c r="E33" s="86">
        <v>14</v>
      </c>
    </row>
    <row r="34" spans="1:5" x14ac:dyDescent="0.35">
      <c r="A34" s="13" t="s">
        <v>102</v>
      </c>
      <c r="B34" s="183">
        <v>483</v>
      </c>
      <c r="C34" s="183">
        <v>707</v>
      </c>
      <c r="D34" s="183">
        <v>471</v>
      </c>
      <c r="E34" s="86">
        <v>2</v>
      </c>
    </row>
    <row r="35" spans="1:5" x14ac:dyDescent="0.35">
      <c r="A35" s="13"/>
      <c r="B35" s="87"/>
      <c r="C35" s="87"/>
      <c r="D35" s="87"/>
      <c r="E35" s="87"/>
    </row>
    <row r="36" spans="1:5" x14ac:dyDescent="0.35">
      <c r="A36" s="19" t="s">
        <v>376</v>
      </c>
      <c r="B36" s="87">
        <f t="shared" ref="B36:E36" si="6">SUM(B37:B38)</f>
        <v>2781</v>
      </c>
      <c r="C36" s="87">
        <f t="shared" si="6"/>
        <v>4025</v>
      </c>
      <c r="D36" s="87">
        <f t="shared" si="6"/>
        <v>2699</v>
      </c>
      <c r="E36" s="87">
        <f t="shared" si="6"/>
        <v>7</v>
      </c>
    </row>
    <row r="37" spans="1:5" x14ac:dyDescent="0.35">
      <c r="A37" s="13" t="s">
        <v>377</v>
      </c>
      <c r="B37" s="183">
        <v>2241</v>
      </c>
      <c r="C37" s="183">
        <v>3112</v>
      </c>
      <c r="D37" s="183">
        <v>2200</v>
      </c>
      <c r="E37" s="86">
        <v>7</v>
      </c>
    </row>
    <row r="38" spans="1:5" x14ac:dyDescent="0.35">
      <c r="A38" s="13" t="s">
        <v>378</v>
      </c>
      <c r="B38" s="183">
        <v>540</v>
      </c>
      <c r="C38" s="183">
        <v>913</v>
      </c>
      <c r="D38" s="183">
        <v>499</v>
      </c>
      <c r="E38" s="86">
        <v>0</v>
      </c>
    </row>
    <row r="39" spans="1:5" x14ac:dyDescent="0.35">
      <c r="A39" s="13"/>
      <c r="B39" s="87"/>
      <c r="C39" s="87"/>
      <c r="D39" s="87"/>
      <c r="E39" s="87"/>
    </row>
    <row r="40" spans="1:5" x14ac:dyDescent="0.35">
      <c r="A40" s="19" t="s">
        <v>379</v>
      </c>
      <c r="B40" s="87">
        <f t="shared" ref="B40:E40" si="7">SUM(B41:B42)</f>
        <v>934</v>
      </c>
      <c r="C40" s="87">
        <f t="shared" si="7"/>
        <v>1412</v>
      </c>
      <c r="D40" s="87">
        <f t="shared" si="7"/>
        <v>843</v>
      </c>
      <c r="E40" s="87">
        <f t="shared" si="7"/>
        <v>7</v>
      </c>
    </row>
    <row r="41" spans="1:5" x14ac:dyDescent="0.35">
      <c r="A41" s="13" t="s">
        <v>105</v>
      </c>
      <c r="B41" s="183">
        <v>934</v>
      </c>
      <c r="C41" s="183">
        <v>1412</v>
      </c>
      <c r="D41" s="183">
        <v>843</v>
      </c>
      <c r="E41" s="86">
        <v>7</v>
      </c>
    </row>
    <row r="42" spans="1:5" x14ac:dyDescent="0.35">
      <c r="A42" s="13"/>
      <c r="B42" s="183"/>
      <c r="C42" s="183"/>
      <c r="D42" s="183"/>
      <c r="E42" s="86"/>
    </row>
    <row r="43" spans="1:5" x14ac:dyDescent="0.35">
      <c r="A43" s="19" t="s">
        <v>380</v>
      </c>
      <c r="B43" s="87">
        <f t="shared" ref="B43:E43" si="8">SUM(B44:B45)</f>
        <v>3157</v>
      </c>
      <c r="C43" s="87">
        <f t="shared" si="8"/>
        <v>5282</v>
      </c>
      <c r="D43" s="87">
        <f t="shared" si="8"/>
        <v>3059</v>
      </c>
      <c r="E43" s="87">
        <f t="shared" si="8"/>
        <v>14</v>
      </c>
    </row>
    <row r="44" spans="1:5" x14ac:dyDescent="0.35">
      <c r="A44" s="13" t="s">
        <v>106</v>
      </c>
      <c r="B44" s="183">
        <v>2200</v>
      </c>
      <c r="C44" s="183">
        <v>3798</v>
      </c>
      <c r="D44" s="183">
        <v>2116</v>
      </c>
      <c r="E44" s="86">
        <v>9</v>
      </c>
    </row>
    <row r="45" spans="1:5" x14ac:dyDescent="0.35">
      <c r="A45" s="13" t="s">
        <v>381</v>
      </c>
      <c r="B45" s="183">
        <v>957</v>
      </c>
      <c r="C45" s="183">
        <v>1484</v>
      </c>
      <c r="D45" s="183">
        <v>943</v>
      </c>
      <c r="E45" s="86">
        <v>5</v>
      </c>
    </row>
    <row r="46" spans="1:5" x14ac:dyDescent="0.35">
      <c r="A46" s="13"/>
      <c r="B46" s="183"/>
      <c r="C46" s="183"/>
      <c r="D46" s="183"/>
      <c r="E46" s="86"/>
    </row>
    <row r="47" spans="1:5" x14ac:dyDescent="0.35">
      <c r="A47" s="19" t="s">
        <v>382</v>
      </c>
      <c r="B47" s="87">
        <f t="shared" ref="B47:E47" si="9">SUM(B48:B49)</f>
        <v>1952</v>
      </c>
      <c r="C47" s="87">
        <f t="shared" si="9"/>
        <v>3010</v>
      </c>
      <c r="D47" s="87">
        <f t="shared" si="9"/>
        <v>1755</v>
      </c>
      <c r="E47" s="87">
        <f t="shared" si="9"/>
        <v>4</v>
      </c>
    </row>
    <row r="48" spans="1:5" x14ac:dyDescent="0.35">
      <c r="A48" s="13" t="s">
        <v>383</v>
      </c>
      <c r="B48" s="183">
        <v>1421</v>
      </c>
      <c r="C48" s="183">
        <v>2191</v>
      </c>
      <c r="D48" s="183">
        <v>1266</v>
      </c>
      <c r="E48" s="86">
        <v>2</v>
      </c>
    </row>
    <row r="49" spans="1:5" x14ac:dyDescent="0.35">
      <c r="A49" s="13" t="s">
        <v>109</v>
      </c>
      <c r="B49" s="183">
        <v>531</v>
      </c>
      <c r="C49" s="183">
        <v>819</v>
      </c>
      <c r="D49" s="183">
        <v>489</v>
      </c>
      <c r="E49" s="86">
        <v>2</v>
      </c>
    </row>
    <row r="50" spans="1:5" x14ac:dyDescent="0.35">
      <c r="A50" s="13"/>
      <c r="B50" s="183"/>
      <c r="C50" s="183"/>
      <c r="D50" s="183"/>
      <c r="E50" s="86"/>
    </row>
    <row r="51" spans="1:5" x14ac:dyDescent="0.35">
      <c r="A51" s="19" t="s">
        <v>384</v>
      </c>
      <c r="B51" s="87">
        <f t="shared" ref="B51:E51" si="10">SUM(B52:B53)</f>
        <v>1666</v>
      </c>
      <c r="C51" s="87">
        <f t="shared" si="10"/>
        <v>2332</v>
      </c>
      <c r="D51" s="87">
        <f t="shared" si="10"/>
        <v>1523</v>
      </c>
      <c r="E51" s="87">
        <f t="shared" si="10"/>
        <v>9</v>
      </c>
    </row>
    <row r="52" spans="1:5" x14ac:dyDescent="0.35">
      <c r="A52" s="13" t="s">
        <v>110</v>
      </c>
      <c r="B52" s="183">
        <v>87</v>
      </c>
      <c r="C52" s="183">
        <v>123</v>
      </c>
      <c r="D52" s="183">
        <v>87</v>
      </c>
      <c r="E52" s="86">
        <v>0</v>
      </c>
    </row>
    <row r="53" spans="1:5" x14ac:dyDescent="0.35">
      <c r="A53" s="13" t="s">
        <v>111</v>
      </c>
      <c r="B53" s="183">
        <v>1579</v>
      </c>
      <c r="C53" s="183">
        <v>2209</v>
      </c>
      <c r="D53" s="183">
        <v>1436</v>
      </c>
      <c r="E53" s="86">
        <v>9</v>
      </c>
    </row>
    <row r="54" spans="1:5" x14ac:dyDescent="0.35">
      <c r="A54" s="13"/>
      <c r="B54" s="87"/>
      <c r="C54" s="87"/>
      <c r="D54" s="87"/>
      <c r="E54" s="87"/>
    </row>
    <row r="55" spans="1:5" x14ac:dyDescent="0.35">
      <c r="A55" s="19" t="s">
        <v>385</v>
      </c>
      <c r="B55" s="87">
        <f t="shared" ref="B55:E55" si="11">SUM(B56:B57)</f>
        <v>2095</v>
      </c>
      <c r="C55" s="87">
        <f t="shared" si="11"/>
        <v>3647</v>
      </c>
      <c r="D55" s="87">
        <f t="shared" si="11"/>
        <v>2022</v>
      </c>
      <c r="E55" s="87">
        <f t="shared" si="11"/>
        <v>2</v>
      </c>
    </row>
    <row r="56" spans="1:5" x14ac:dyDescent="0.35">
      <c r="A56" s="13" t="s">
        <v>386</v>
      </c>
      <c r="B56" s="183">
        <v>2095</v>
      </c>
      <c r="C56" s="183">
        <v>3647</v>
      </c>
      <c r="D56" s="183">
        <v>2022</v>
      </c>
      <c r="E56" s="86">
        <v>2</v>
      </c>
    </row>
    <row r="57" spans="1:5" x14ac:dyDescent="0.35">
      <c r="A57" s="13"/>
      <c r="B57" s="87"/>
      <c r="C57" s="87"/>
      <c r="D57" s="87"/>
      <c r="E57" s="87"/>
    </row>
    <row r="58" spans="1:5" x14ac:dyDescent="0.35">
      <c r="A58" s="19" t="s">
        <v>387</v>
      </c>
      <c r="B58" s="87">
        <f t="shared" ref="B58:E58" si="12">SUM(B59:B60)</f>
        <v>226</v>
      </c>
      <c r="C58" s="87">
        <f t="shared" si="12"/>
        <v>239</v>
      </c>
      <c r="D58" s="87">
        <f t="shared" si="12"/>
        <v>194</v>
      </c>
      <c r="E58" s="87">
        <f t="shared" si="12"/>
        <v>7</v>
      </c>
    </row>
    <row r="59" spans="1:5" x14ac:dyDescent="0.35">
      <c r="A59" s="14" t="s">
        <v>388</v>
      </c>
      <c r="B59" s="183">
        <v>226</v>
      </c>
      <c r="C59" s="183">
        <v>239</v>
      </c>
      <c r="D59" s="183">
        <v>194</v>
      </c>
      <c r="E59" s="86">
        <v>7</v>
      </c>
    </row>
    <row r="60" spans="1:5" x14ac:dyDescent="0.35">
      <c r="A60" s="279"/>
      <c r="B60" s="277"/>
      <c r="C60" s="277"/>
      <c r="D60" s="271"/>
      <c r="E60" s="277"/>
    </row>
    <row r="61" spans="1:5" x14ac:dyDescent="0.35">
      <c r="A61" s="83" t="s">
        <v>115</v>
      </c>
      <c r="B61" s="97"/>
      <c r="C61" s="97"/>
      <c r="D61" s="97"/>
      <c r="E61" s="97"/>
    </row>
  </sheetData>
  <mergeCells count="4">
    <mergeCell ref="A3:E3"/>
    <mergeCell ref="A4:E4"/>
    <mergeCell ref="A5:E5"/>
    <mergeCell ref="A6:E6"/>
  </mergeCells>
  <pageMargins left="0.7" right="0.7" top="0.75" bottom="0.75" header="0.51180555555555496" footer="0.51180555555555496"/>
  <pageSetup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8"/>
  <sheetViews>
    <sheetView zoomScaleNormal="100" workbookViewId="0">
      <selection activeCell="C13" sqref="C13"/>
    </sheetView>
  </sheetViews>
  <sheetFormatPr baseColWidth="10" defaultColWidth="0" defaultRowHeight="14.5" zeroHeight="1" x14ac:dyDescent="0.35"/>
  <cols>
    <col min="1" max="1" width="67.1796875" style="130" customWidth="1"/>
    <col min="2" max="2" width="16.7265625" style="130" customWidth="1"/>
    <col min="3" max="3" width="22.7265625" style="130" customWidth="1"/>
    <col min="4" max="16384" width="10.81640625" style="30" hidden="1"/>
  </cols>
  <sheetData>
    <row r="1" spans="1:3" ht="15.5" x14ac:dyDescent="0.35">
      <c r="A1" s="39" t="s">
        <v>35</v>
      </c>
      <c r="B1" s="34"/>
      <c r="C1" s="34"/>
    </row>
    <row r="2" spans="1:3" ht="15.5" x14ac:dyDescent="0.35">
      <c r="A2" s="34"/>
      <c r="B2" s="34"/>
      <c r="C2" s="34"/>
    </row>
    <row r="3" spans="1:3" ht="15.5" x14ac:dyDescent="0.35">
      <c r="A3" s="287" t="s">
        <v>36</v>
      </c>
      <c r="B3" s="287"/>
      <c r="C3" s="287"/>
    </row>
    <row r="4" spans="1:3" ht="15.5" x14ac:dyDescent="0.35">
      <c r="A4" s="287" t="s">
        <v>37</v>
      </c>
      <c r="B4" s="287"/>
      <c r="C4" s="287"/>
    </row>
    <row r="5" spans="1:3" ht="15.5" x14ac:dyDescent="0.35">
      <c r="A5" s="287" t="s">
        <v>38</v>
      </c>
      <c r="B5" s="287"/>
      <c r="C5" s="287"/>
    </row>
    <row r="6" spans="1:3" ht="15.5" x14ac:dyDescent="0.35">
      <c r="A6" s="38"/>
      <c r="B6" s="38"/>
      <c r="C6" s="38"/>
    </row>
    <row r="7" spans="1:3" ht="30" x14ac:dyDescent="0.35">
      <c r="A7" s="37" t="s">
        <v>39</v>
      </c>
      <c r="B7" s="189" t="s">
        <v>40</v>
      </c>
      <c r="C7" s="37" t="s">
        <v>41</v>
      </c>
    </row>
    <row r="8" spans="1:3" ht="15.5" x14ac:dyDescent="0.35">
      <c r="A8" s="36"/>
      <c r="B8" s="190"/>
      <c r="C8" s="36"/>
    </row>
    <row r="9" spans="1:3" ht="15.5" x14ac:dyDescent="0.35">
      <c r="A9" s="34" t="s">
        <v>42</v>
      </c>
      <c r="B9" s="191">
        <f>SUM(B11:B25)</f>
        <v>8458</v>
      </c>
      <c r="C9" s="35" t="s">
        <v>43</v>
      </c>
    </row>
    <row r="10" spans="1:3" ht="15.5" x14ac:dyDescent="0.35">
      <c r="A10" s="34"/>
      <c r="B10" s="192"/>
      <c r="C10" s="34"/>
    </row>
    <row r="11" spans="1:3" ht="15.5" x14ac:dyDescent="0.35">
      <c r="A11" s="33" t="s">
        <v>44</v>
      </c>
      <c r="B11" s="193">
        <v>188</v>
      </c>
      <c r="C11" s="32" t="s">
        <v>45</v>
      </c>
    </row>
    <row r="12" spans="1:3" ht="15.5" x14ac:dyDescent="0.35">
      <c r="A12" s="33" t="s">
        <v>46</v>
      </c>
      <c r="B12" s="193">
        <v>554</v>
      </c>
      <c r="C12" s="32" t="s">
        <v>47</v>
      </c>
    </row>
    <row r="13" spans="1:3" ht="15.5" x14ac:dyDescent="0.35">
      <c r="A13" s="33" t="s">
        <v>48</v>
      </c>
      <c r="B13" s="194">
        <v>3869</v>
      </c>
      <c r="C13" s="21" t="s">
        <v>49</v>
      </c>
    </row>
    <row r="14" spans="1:3" ht="15.5" x14ac:dyDescent="0.35">
      <c r="A14" s="33" t="s">
        <v>50</v>
      </c>
      <c r="B14" s="193">
        <v>92</v>
      </c>
      <c r="C14" s="21" t="s">
        <v>51</v>
      </c>
    </row>
    <row r="15" spans="1:3" ht="15.5" x14ac:dyDescent="0.35">
      <c r="A15" s="33" t="s">
        <v>52</v>
      </c>
      <c r="B15" s="193">
        <v>95</v>
      </c>
      <c r="C15" s="21" t="s">
        <v>53</v>
      </c>
    </row>
    <row r="16" spans="1:3" ht="15.5" x14ac:dyDescent="0.35">
      <c r="A16" s="33" t="s">
        <v>54</v>
      </c>
      <c r="B16" s="193">
        <v>6</v>
      </c>
      <c r="C16" s="21" t="s">
        <v>51</v>
      </c>
    </row>
    <row r="17" spans="1:3" ht="15.5" x14ac:dyDescent="0.35">
      <c r="A17" s="33" t="s">
        <v>55</v>
      </c>
      <c r="B17" s="193">
        <v>231</v>
      </c>
      <c r="C17" s="21" t="s">
        <v>56</v>
      </c>
    </row>
    <row r="18" spans="1:3" ht="15.5" x14ac:dyDescent="0.35">
      <c r="A18" s="33" t="s">
        <v>57</v>
      </c>
      <c r="B18" s="193">
        <v>122</v>
      </c>
      <c r="C18" s="21" t="s">
        <v>58</v>
      </c>
    </row>
    <row r="19" spans="1:3" ht="15.5" x14ac:dyDescent="0.35">
      <c r="A19" s="33" t="s">
        <v>59</v>
      </c>
      <c r="B19" s="193">
        <v>8</v>
      </c>
      <c r="C19" s="21" t="s">
        <v>60</v>
      </c>
    </row>
    <row r="20" spans="1:3" ht="15.5" x14ac:dyDescent="0.35">
      <c r="A20" s="33" t="s">
        <v>61</v>
      </c>
      <c r="B20" s="193">
        <v>7</v>
      </c>
      <c r="C20" s="21" t="s">
        <v>62</v>
      </c>
    </row>
    <row r="21" spans="1:3" ht="15.5" x14ac:dyDescent="0.35">
      <c r="A21" s="33" t="s">
        <v>63</v>
      </c>
      <c r="B21" s="193">
        <v>214</v>
      </c>
      <c r="C21" s="21" t="s">
        <v>64</v>
      </c>
    </row>
    <row r="22" spans="1:3" ht="15.5" x14ac:dyDescent="0.35">
      <c r="A22" s="33" t="s">
        <v>65</v>
      </c>
      <c r="B22" s="193">
        <v>13</v>
      </c>
      <c r="C22" s="21" t="s">
        <v>66</v>
      </c>
    </row>
    <row r="23" spans="1:3" ht="15.5" x14ac:dyDescent="0.35">
      <c r="A23" s="33" t="s">
        <v>67</v>
      </c>
      <c r="B23" s="193">
        <v>169</v>
      </c>
      <c r="C23" s="21" t="s">
        <v>68</v>
      </c>
    </row>
    <row r="24" spans="1:3" ht="15.5" x14ac:dyDescent="0.35">
      <c r="A24" s="33" t="s">
        <v>69</v>
      </c>
      <c r="B24" s="194">
        <v>2876</v>
      </c>
      <c r="C24" s="21" t="s">
        <v>70</v>
      </c>
    </row>
    <row r="25" spans="1:3" ht="18.5" x14ac:dyDescent="0.35">
      <c r="A25" s="33" t="s">
        <v>71</v>
      </c>
      <c r="B25" s="193">
        <v>14</v>
      </c>
      <c r="C25" s="21" t="s">
        <v>72</v>
      </c>
    </row>
    <row r="26" spans="1:3" ht="15.5" x14ac:dyDescent="0.35">
      <c r="A26" s="76"/>
      <c r="B26" s="195"/>
      <c r="C26" s="77"/>
    </row>
    <row r="27" spans="1:3" ht="15.5" x14ac:dyDescent="0.35">
      <c r="A27" s="58" t="s">
        <v>73</v>
      </c>
      <c r="B27" s="56"/>
      <c r="C27" s="56"/>
    </row>
    <row r="28" spans="1:3" ht="15.5" x14ac:dyDescent="0.35">
      <c r="A28" s="58" t="s">
        <v>74</v>
      </c>
      <c r="B28" s="31"/>
      <c r="C28" s="31"/>
    </row>
  </sheetData>
  <mergeCells count="3">
    <mergeCell ref="A3:C3"/>
    <mergeCell ref="A4:C4"/>
    <mergeCell ref="A5:C5"/>
  </mergeCells>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
  <sheetViews>
    <sheetView zoomScale="70" zoomScaleNormal="70" workbookViewId="0">
      <selection activeCell="A28" sqref="A28"/>
    </sheetView>
  </sheetViews>
  <sheetFormatPr baseColWidth="10" defaultColWidth="0" defaultRowHeight="15.5" zeroHeight="1" x14ac:dyDescent="0.35"/>
  <cols>
    <col min="1" max="1" width="85.453125" style="11" customWidth="1"/>
    <col min="2" max="2" width="14.453125" style="11" customWidth="1"/>
    <col min="3" max="3" width="17.26953125" style="11" customWidth="1"/>
    <col min="4" max="4" width="14.7265625" style="11" customWidth="1"/>
    <col min="5" max="5" width="15" style="11" customWidth="1"/>
    <col min="6" max="6" width="16.26953125" style="11" customWidth="1"/>
    <col min="7" max="7" width="17.7265625" style="11" customWidth="1"/>
    <col min="8" max="8" width="18.54296875" style="11" customWidth="1"/>
    <col min="9" max="9" width="17.7265625" style="11" customWidth="1"/>
    <col min="10" max="16384" width="9.26953125" hidden="1"/>
  </cols>
  <sheetData>
    <row r="1" spans="1:9" x14ac:dyDescent="0.35">
      <c r="A1" s="52" t="s">
        <v>75</v>
      </c>
    </row>
    <row r="2" spans="1:9" x14ac:dyDescent="0.35">
      <c r="A2" s="1"/>
      <c r="I2" s="11" t="s">
        <v>76</v>
      </c>
    </row>
    <row r="3" spans="1:9" x14ac:dyDescent="0.35">
      <c r="A3" s="288" t="s">
        <v>77</v>
      </c>
      <c r="B3" s="288"/>
      <c r="C3" s="288"/>
      <c r="D3" s="288"/>
      <c r="E3" s="288"/>
      <c r="F3" s="288"/>
      <c r="G3" s="288"/>
      <c r="H3" s="288"/>
      <c r="I3" s="288"/>
    </row>
    <row r="4" spans="1:9" x14ac:dyDescent="0.35">
      <c r="A4" s="288" t="s">
        <v>78</v>
      </c>
      <c r="B4" s="288"/>
      <c r="C4" s="288"/>
      <c r="D4" s="288"/>
      <c r="E4" s="288"/>
      <c r="F4" s="288"/>
      <c r="G4" s="288"/>
      <c r="H4" s="288"/>
      <c r="I4" s="288"/>
    </row>
    <row r="5" spans="1:9" x14ac:dyDescent="0.35">
      <c r="A5" s="288" t="s">
        <v>79</v>
      </c>
      <c r="B5" s="288"/>
      <c r="C5" s="288"/>
      <c r="D5" s="288"/>
      <c r="E5" s="288"/>
      <c r="F5" s="288"/>
      <c r="G5" s="288"/>
      <c r="H5" s="288"/>
      <c r="I5" s="288"/>
    </row>
    <row r="6" spans="1:9" x14ac:dyDescent="0.35">
      <c r="A6" s="288" t="s">
        <v>80</v>
      </c>
      <c r="B6" s="288"/>
      <c r="C6" s="288"/>
      <c r="D6" s="288"/>
      <c r="E6" s="288"/>
      <c r="F6" s="288"/>
      <c r="G6" s="288"/>
      <c r="H6" s="288"/>
      <c r="I6" s="288"/>
    </row>
    <row r="7" spans="1:9" x14ac:dyDescent="0.35">
      <c r="A7" s="22"/>
      <c r="B7" s="46"/>
      <c r="C7" s="46"/>
      <c r="D7" s="46"/>
      <c r="E7" s="46"/>
      <c r="F7" s="46"/>
      <c r="G7" s="46"/>
      <c r="H7" s="46"/>
      <c r="I7" s="46"/>
    </row>
    <row r="8" spans="1:9" ht="18.75" customHeight="1" x14ac:dyDescent="0.35">
      <c r="A8" s="289" t="s">
        <v>81</v>
      </c>
      <c r="B8" s="290" t="s">
        <v>82</v>
      </c>
      <c r="C8" s="291" t="s">
        <v>83</v>
      </c>
      <c r="D8" s="291"/>
      <c r="E8" s="291"/>
      <c r="F8" s="292" t="s">
        <v>84</v>
      </c>
      <c r="G8" s="292"/>
      <c r="H8" s="292"/>
      <c r="I8" s="292"/>
    </row>
    <row r="9" spans="1:9" ht="17.5" x14ac:dyDescent="0.35">
      <c r="A9" s="289"/>
      <c r="B9" s="290"/>
      <c r="C9" s="196" t="s">
        <v>85</v>
      </c>
      <c r="D9" s="196" t="s">
        <v>86</v>
      </c>
      <c r="E9" s="196" t="s">
        <v>87</v>
      </c>
      <c r="F9" s="196" t="s">
        <v>88</v>
      </c>
      <c r="G9" s="196" t="s">
        <v>89</v>
      </c>
      <c r="H9" s="196" t="s">
        <v>90</v>
      </c>
      <c r="I9" s="196" t="s">
        <v>91</v>
      </c>
    </row>
    <row r="10" spans="1:9" x14ac:dyDescent="0.35">
      <c r="A10" s="111"/>
      <c r="B10" s="197"/>
      <c r="C10" s="113"/>
      <c r="D10" s="112"/>
      <c r="E10" s="112"/>
      <c r="F10" s="112"/>
      <c r="G10" s="112"/>
      <c r="H10" s="112"/>
      <c r="I10" s="112"/>
    </row>
    <row r="11" spans="1:9" s="45" customFormat="1" x14ac:dyDescent="0.35">
      <c r="A11" s="78" t="s">
        <v>92</v>
      </c>
      <c r="B11" s="78">
        <f>SUM(B13:B33)</f>
        <v>8721</v>
      </c>
      <c r="C11" s="78">
        <f t="shared" ref="C11:I11" si="0">SUM(C13:C33)</f>
        <v>5587</v>
      </c>
      <c r="D11" s="78">
        <f t="shared" si="0"/>
        <v>1844</v>
      </c>
      <c r="E11" s="78">
        <f t="shared" si="0"/>
        <v>1290</v>
      </c>
      <c r="F11" s="78">
        <f t="shared" si="0"/>
        <v>5209</v>
      </c>
      <c r="G11" s="78">
        <f t="shared" si="0"/>
        <v>2613</v>
      </c>
      <c r="H11" s="78">
        <f t="shared" si="0"/>
        <v>138</v>
      </c>
      <c r="I11" s="78">
        <f t="shared" si="0"/>
        <v>761</v>
      </c>
    </row>
    <row r="12" spans="1:9" x14ac:dyDescent="0.35">
      <c r="A12" s="198"/>
      <c r="B12" s="111"/>
      <c r="C12" s="111"/>
      <c r="D12" s="111"/>
      <c r="E12" s="111"/>
      <c r="F12" s="111"/>
      <c r="G12" s="111"/>
      <c r="H12" s="111"/>
      <c r="I12" s="111"/>
    </row>
    <row r="13" spans="1:9" x14ac:dyDescent="0.35">
      <c r="A13" s="162" t="s">
        <v>93</v>
      </c>
      <c r="B13" s="65">
        <f>SUM(C13:E13)</f>
        <v>2782</v>
      </c>
      <c r="C13" s="65">
        <v>1608</v>
      </c>
      <c r="D13" s="65">
        <v>519</v>
      </c>
      <c r="E13" s="65">
        <v>655</v>
      </c>
      <c r="F13" s="65">
        <v>1562</v>
      </c>
      <c r="G13" s="65">
        <v>687</v>
      </c>
      <c r="H13" s="65">
        <v>4</v>
      </c>
      <c r="I13" s="65">
        <v>529</v>
      </c>
    </row>
    <row r="14" spans="1:9" x14ac:dyDescent="0.35">
      <c r="A14" s="162" t="s">
        <v>94</v>
      </c>
      <c r="B14" s="65">
        <f t="shared" ref="B14:B33" si="1">SUM(C14:E14)</f>
        <v>42</v>
      </c>
      <c r="C14" s="65">
        <v>31</v>
      </c>
      <c r="D14" s="65">
        <v>8</v>
      </c>
      <c r="E14" s="65">
        <v>3</v>
      </c>
      <c r="F14" s="65">
        <v>31</v>
      </c>
      <c r="G14" s="65">
        <v>7</v>
      </c>
      <c r="H14" s="65">
        <v>2</v>
      </c>
      <c r="I14" s="65">
        <v>2</v>
      </c>
    </row>
    <row r="15" spans="1:9" x14ac:dyDescent="0.35">
      <c r="A15" s="162" t="s">
        <v>95</v>
      </c>
      <c r="B15" s="65">
        <f t="shared" si="1"/>
        <v>526</v>
      </c>
      <c r="C15" s="65">
        <v>346</v>
      </c>
      <c r="D15" s="65">
        <v>150</v>
      </c>
      <c r="E15" s="65">
        <v>30</v>
      </c>
      <c r="F15" s="65">
        <v>280</v>
      </c>
      <c r="G15" s="65">
        <v>231</v>
      </c>
      <c r="H15" s="65">
        <v>10</v>
      </c>
      <c r="I15" s="65">
        <v>5</v>
      </c>
    </row>
    <row r="16" spans="1:9" x14ac:dyDescent="0.35">
      <c r="A16" s="162" t="s">
        <v>96</v>
      </c>
      <c r="B16" s="65">
        <f t="shared" si="1"/>
        <v>402</v>
      </c>
      <c r="C16" s="65">
        <v>279</v>
      </c>
      <c r="D16" s="65">
        <v>65</v>
      </c>
      <c r="E16" s="65">
        <v>58</v>
      </c>
      <c r="F16" s="65">
        <v>280</v>
      </c>
      <c r="G16" s="65">
        <v>107</v>
      </c>
      <c r="H16" s="65">
        <v>10</v>
      </c>
      <c r="I16" s="65">
        <v>5</v>
      </c>
    </row>
    <row r="17" spans="1:9" x14ac:dyDescent="0.35">
      <c r="A17" s="162" t="s">
        <v>97</v>
      </c>
      <c r="B17" s="65">
        <f t="shared" si="1"/>
        <v>85</v>
      </c>
      <c r="C17" s="65">
        <v>68</v>
      </c>
      <c r="D17" s="65">
        <v>9</v>
      </c>
      <c r="E17" s="65">
        <v>8</v>
      </c>
      <c r="F17" s="65">
        <v>66</v>
      </c>
      <c r="G17" s="65">
        <v>15</v>
      </c>
      <c r="H17" s="65">
        <v>1</v>
      </c>
      <c r="I17" s="65">
        <v>3</v>
      </c>
    </row>
    <row r="18" spans="1:9" x14ac:dyDescent="0.35">
      <c r="A18" s="162" t="s">
        <v>98</v>
      </c>
      <c r="B18" s="65">
        <f t="shared" si="1"/>
        <v>420</v>
      </c>
      <c r="C18" s="65">
        <v>246</v>
      </c>
      <c r="D18" s="65">
        <v>82</v>
      </c>
      <c r="E18" s="65">
        <v>92</v>
      </c>
      <c r="F18" s="65">
        <v>240</v>
      </c>
      <c r="G18" s="65">
        <v>133</v>
      </c>
      <c r="H18" s="65">
        <v>22</v>
      </c>
      <c r="I18" s="65">
        <v>25</v>
      </c>
    </row>
    <row r="19" spans="1:9" x14ac:dyDescent="0.35">
      <c r="A19" s="162" t="s">
        <v>99</v>
      </c>
      <c r="B19" s="65">
        <f t="shared" si="1"/>
        <v>817</v>
      </c>
      <c r="C19" s="65">
        <v>518</v>
      </c>
      <c r="D19" s="65">
        <v>150</v>
      </c>
      <c r="E19" s="65">
        <v>149</v>
      </c>
      <c r="F19" s="65">
        <v>317</v>
      </c>
      <c r="G19" s="65">
        <v>355</v>
      </c>
      <c r="H19" s="65">
        <v>45</v>
      </c>
      <c r="I19" s="65">
        <v>100</v>
      </c>
    </row>
    <row r="20" spans="1:9" x14ac:dyDescent="0.35">
      <c r="A20" s="162" t="s">
        <v>100</v>
      </c>
      <c r="B20" s="65">
        <f t="shared" si="1"/>
        <v>179</v>
      </c>
      <c r="C20" s="65">
        <v>108</v>
      </c>
      <c r="D20" s="65">
        <v>41</v>
      </c>
      <c r="E20" s="65">
        <v>30</v>
      </c>
      <c r="F20" s="65">
        <v>97</v>
      </c>
      <c r="G20" s="65">
        <v>78</v>
      </c>
      <c r="H20" s="65">
        <v>0</v>
      </c>
      <c r="I20" s="65">
        <v>4</v>
      </c>
    </row>
    <row r="21" spans="1:9" x14ac:dyDescent="0.35">
      <c r="A21" s="162" t="s">
        <v>101</v>
      </c>
      <c r="B21" s="65">
        <f t="shared" si="1"/>
        <v>576</v>
      </c>
      <c r="C21" s="65">
        <v>415</v>
      </c>
      <c r="D21" s="65">
        <v>107</v>
      </c>
      <c r="E21" s="65">
        <v>54</v>
      </c>
      <c r="F21" s="65">
        <v>349</v>
      </c>
      <c r="G21" s="65">
        <v>194</v>
      </c>
      <c r="H21" s="65">
        <v>10</v>
      </c>
      <c r="I21" s="65">
        <v>23</v>
      </c>
    </row>
    <row r="22" spans="1:9" x14ac:dyDescent="0.35">
      <c r="A22" s="162" t="s">
        <v>102</v>
      </c>
      <c r="B22" s="65">
        <f t="shared" si="1"/>
        <v>126</v>
      </c>
      <c r="C22" s="65">
        <v>66</v>
      </c>
      <c r="D22" s="65">
        <v>22</v>
      </c>
      <c r="E22" s="65">
        <v>38</v>
      </c>
      <c r="F22" s="65">
        <v>103</v>
      </c>
      <c r="G22" s="65">
        <v>14</v>
      </c>
      <c r="H22" s="65">
        <v>0</v>
      </c>
      <c r="I22" s="65">
        <v>9</v>
      </c>
    </row>
    <row r="23" spans="1:9" x14ac:dyDescent="0.35">
      <c r="A23" s="162" t="s">
        <v>103</v>
      </c>
      <c r="B23" s="65">
        <f t="shared" si="1"/>
        <v>294</v>
      </c>
      <c r="C23" s="65">
        <v>199</v>
      </c>
      <c r="D23" s="65">
        <v>95</v>
      </c>
      <c r="E23" s="65">
        <v>0</v>
      </c>
      <c r="F23" s="65">
        <v>161</v>
      </c>
      <c r="G23" s="65">
        <v>126</v>
      </c>
      <c r="H23" s="65">
        <v>1</v>
      </c>
      <c r="I23" s="65">
        <v>6</v>
      </c>
    </row>
    <row r="24" spans="1:9" x14ac:dyDescent="0.35">
      <c r="A24" s="162" t="s">
        <v>104</v>
      </c>
      <c r="B24" s="65">
        <f t="shared" si="1"/>
        <v>207</v>
      </c>
      <c r="C24" s="65">
        <v>142</v>
      </c>
      <c r="D24" s="65">
        <v>55</v>
      </c>
      <c r="E24" s="65">
        <v>10</v>
      </c>
      <c r="F24" s="65">
        <v>178</v>
      </c>
      <c r="G24" s="65">
        <v>24</v>
      </c>
      <c r="H24" s="65">
        <v>3</v>
      </c>
      <c r="I24" s="65">
        <v>2</v>
      </c>
    </row>
    <row r="25" spans="1:9" x14ac:dyDescent="0.35">
      <c r="A25" s="162" t="s">
        <v>105</v>
      </c>
      <c r="B25" s="65">
        <f t="shared" si="1"/>
        <v>281</v>
      </c>
      <c r="C25" s="65">
        <v>196</v>
      </c>
      <c r="D25" s="65">
        <v>75</v>
      </c>
      <c r="E25" s="65">
        <v>10</v>
      </c>
      <c r="F25" s="65">
        <v>143</v>
      </c>
      <c r="G25" s="65">
        <v>128</v>
      </c>
      <c r="H25" s="65">
        <v>5</v>
      </c>
      <c r="I25" s="65">
        <v>5</v>
      </c>
    </row>
    <row r="26" spans="1:9" x14ac:dyDescent="0.35">
      <c r="A26" s="162" t="s">
        <v>106</v>
      </c>
      <c r="B26" s="65">
        <f t="shared" si="1"/>
        <v>467</v>
      </c>
      <c r="C26" s="65">
        <v>335</v>
      </c>
      <c r="D26" s="65">
        <v>106</v>
      </c>
      <c r="E26" s="65">
        <v>26</v>
      </c>
      <c r="F26" s="65">
        <v>339</v>
      </c>
      <c r="G26" s="65">
        <v>117</v>
      </c>
      <c r="H26" s="65">
        <v>3</v>
      </c>
      <c r="I26" s="65">
        <v>8</v>
      </c>
    </row>
    <row r="27" spans="1:9" x14ac:dyDescent="0.35">
      <c r="A27" s="162" t="s">
        <v>107</v>
      </c>
      <c r="B27" s="65">
        <f t="shared" si="1"/>
        <v>145</v>
      </c>
      <c r="C27" s="65">
        <v>106</v>
      </c>
      <c r="D27" s="65">
        <v>35</v>
      </c>
      <c r="E27" s="65">
        <v>4</v>
      </c>
      <c r="F27" s="65">
        <v>96</v>
      </c>
      <c r="G27" s="65">
        <v>43</v>
      </c>
      <c r="H27" s="65">
        <v>6</v>
      </c>
      <c r="I27" s="65">
        <v>0</v>
      </c>
    </row>
    <row r="28" spans="1:9" x14ac:dyDescent="0.35">
      <c r="A28" s="162" t="s">
        <v>108</v>
      </c>
      <c r="B28" s="65">
        <f t="shared" si="1"/>
        <v>232</v>
      </c>
      <c r="C28" s="65">
        <v>164</v>
      </c>
      <c r="D28" s="65">
        <v>42</v>
      </c>
      <c r="E28" s="65">
        <v>26</v>
      </c>
      <c r="F28" s="65">
        <v>145</v>
      </c>
      <c r="G28" s="65">
        <v>71</v>
      </c>
      <c r="H28" s="65">
        <v>8</v>
      </c>
      <c r="I28" s="65">
        <v>8</v>
      </c>
    </row>
    <row r="29" spans="1:9" x14ac:dyDescent="0.35">
      <c r="A29" s="162" t="s">
        <v>109</v>
      </c>
      <c r="B29" s="65">
        <f t="shared" si="1"/>
        <v>38</v>
      </c>
      <c r="C29" s="65">
        <v>28</v>
      </c>
      <c r="D29" s="65">
        <v>10</v>
      </c>
      <c r="E29" s="65">
        <v>0</v>
      </c>
      <c r="F29" s="65">
        <v>31</v>
      </c>
      <c r="G29" s="65">
        <v>5</v>
      </c>
      <c r="H29" s="65">
        <v>2</v>
      </c>
      <c r="I29" s="65">
        <v>0</v>
      </c>
    </row>
    <row r="30" spans="1:9" x14ac:dyDescent="0.35">
      <c r="A30" s="162" t="s">
        <v>110</v>
      </c>
      <c r="B30" s="65">
        <f t="shared" si="1"/>
        <v>62</v>
      </c>
      <c r="C30" s="65">
        <v>41</v>
      </c>
      <c r="D30" s="65">
        <v>20</v>
      </c>
      <c r="E30" s="65">
        <v>1</v>
      </c>
      <c r="F30" s="65">
        <v>43</v>
      </c>
      <c r="G30" s="65">
        <v>19</v>
      </c>
      <c r="H30" s="65">
        <v>0</v>
      </c>
      <c r="I30" s="65">
        <v>0</v>
      </c>
    </row>
    <row r="31" spans="1:9" x14ac:dyDescent="0.35">
      <c r="A31" s="162" t="s">
        <v>111</v>
      </c>
      <c r="B31" s="65">
        <f t="shared" si="1"/>
        <v>206</v>
      </c>
      <c r="C31" s="65">
        <v>147</v>
      </c>
      <c r="D31" s="65">
        <v>54</v>
      </c>
      <c r="E31" s="65">
        <v>5</v>
      </c>
      <c r="F31" s="65">
        <v>148</v>
      </c>
      <c r="G31" s="65">
        <v>55</v>
      </c>
      <c r="H31" s="65">
        <v>1</v>
      </c>
      <c r="I31" s="65">
        <v>2</v>
      </c>
    </row>
    <row r="32" spans="1:9" x14ac:dyDescent="0.35">
      <c r="A32" s="162" t="s">
        <v>112</v>
      </c>
      <c r="B32" s="65">
        <f t="shared" si="1"/>
        <v>464</v>
      </c>
      <c r="C32" s="65">
        <v>309</v>
      </c>
      <c r="D32" s="65">
        <v>130</v>
      </c>
      <c r="E32" s="65">
        <v>25</v>
      </c>
      <c r="F32" s="65">
        <v>345</v>
      </c>
      <c r="G32" s="65">
        <v>109</v>
      </c>
      <c r="H32" s="65">
        <v>2</v>
      </c>
      <c r="I32" s="65">
        <v>8</v>
      </c>
    </row>
    <row r="33" spans="1:9" x14ac:dyDescent="0.35">
      <c r="A33" s="162" t="s">
        <v>113</v>
      </c>
      <c r="B33" s="65">
        <f t="shared" si="1"/>
        <v>370</v>
      </c>
      <c r="C33" s="65">
        <v>235</v>
      </c>
      <c r="D33" s="65">
        <v>69</v>
      </c>
      <c r="E33" s="65">
        <v>66</v>
      </c>
      <c r="F33" s="65">
        <v>255</v>
      </c>
      <c r="G33" s="65">
        <v>95</v>
      </c>
      <c r="H33" s="65">
        <v>3</v>
      </c>
      <c r="I33" s="65">
        <v>17</v>
      </c>
    </row>
    <row r="34" spans="1:9" x14ac:dyDescent="0.35">
      <c r="A34" s="199"/>
      <c r="B34" s="200"/>
      <c r="C34" s="201"/>
      <c r="D34" s="202"/>
      <c r="E34" s="203"/>
      <c r="F34" s="202"/>
      <c r="G34" s="201"/>
      <c r="H34" s="201"/>
      <c r="I34" s="196"/>
    </row>
    <row r="35" spans="1:9" ht="16.5" x14ac:dyDescent="0.35">
      <c r="A35" s="59" t="s">
        <v>114</v>
      </c>
      <c r="C35" s="12"/>
      <c r="D35" s="12"/>
      <c r="E35" s="12"/>
      <c r="F35" s="12"/>
      <c r="G35" s="12"/>
      <c r="H35" s="12"/>
      <c r="I35" s="12"/>
    </row>
    <row r="36" spans="1:9" x14ac:dyDescent="0.35">
      <c r="A36" s="51" t="s">
        <v>115</v>
      </c>
      <c r="B36" s="46"/>
      <c r="C36" s="12"/>
      <c r="D36" s="12"/>
      <c r="E36" s="12"/>
      <c r="F36" s="12"/>
      <c r="G36" s="12"/>
      <c r="H36" s="12"/>
      <c r="I36" s="12"/>
    </row>
  </sheetData>
  <mergeCells count="8">
    <mergeCell ref="A3:I3"/>
    <mergeCell ref="A4:I4"/>
    <mergeCell ref="A5:I5"/>
    <mergeCell ref="A6:I6"/>
    <mergeCell ref="A8:A9"/>
    <mergeCell ref="B8:B9"/>
    <mergeCell ref="C8:E8"/>
    <mergeCell ref="F8:I8"/>
  </mergeCells>
  <printOptions horizontalCentered="1" verticalCentered="1"/>
  <pageMargins left="0.70833333333333304" right="0.70833333333333304" top="0.74791666666666701" bottom="0.74791666666666701" header="0.51180555555555496" footer="0.51180555555555496"/>
  <pageSetup scale="50" firstPageNumber="0" orientation="landscape" horizontalDpi="300" verticalDpi="300"/>
  <ignoredErrors>
    <ignoredError sqref="B13:B3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06"/>
  <sheetViews>
    <sheetView zoomScale="70" zoomScaleNormal="70" workbookViewId="0">
      <selection activeCell="A7" sqref="A7"/>
    </sheetView>
  </sheetViews>
  <sheetFormatPr baseColWidth="10" defaultColWidth="0" defaultRowHeight="15.5" zeroHeight="1" x14ac:dyDescent="0.35"/>
  <cols>
    <col min="1" max="1" width="129.453125" style="5" customWidth="1"/>
    <col min="2" max="2" width="16.7265625" style="4" customWidth="1"/>
    <col min="3" max="3" width="13.26953125" style="4" customWidth="1"/>
    <col min="4" max="4" width="15.7265625" style="8" customWidth="1"/>
    <col min="5" max="5" width="13.453125" style="4" customWidth="1"/>
    <col min="6" max="6" width="15.453125" style="4" customWidth="1"/>
    <col min="7" max="7" width="20.7265625" style="4" customWidth="1"/>
    <col min="8" max="8" width="16.7265625" style="4" customWidth="1"/>
    <col min="9" max="9" width="14.1796875" style="4" customWidth="1"/>
    <col min="10" max="10" width="16.7265625" style="4" customWidth="1"/>
    <col min="11" max="11" width="14.453125" style="4" customWidth="1"/>
    <col min="12" max="12" width="20.7265625" style="4" customWidth="1"/>
    <col min="13" max="13" width="15.7265625" style="4" customWidth="1"/>
    <col min="14" max="14" width="13.453125" style="4" customWidth="1"/>
    <col min="15" max="15" width="14.26953125" style="4" customWidth="1"/>
    <col min="16" max="16" width="13.453125" style="4" customWidth="1"/>
    <col min="17" max="17" width="20.7265625" style="4" customWidth="1"/>
    <col min="18" max="18" width="16.54296875" style="4" customWidth="1"/>
    <col min="19" max="19" width="17" style="4" customWidth="1"/>
    <col min="20" max="20" width="11.26953125" style="4" customWidth="1"/>
    <col min="21" max="21" width="15" style="4" customWidth="1"/>
    <col min="22" max="22" width="16.26953125" style="4" customWidth="1"/>
    <col min="23" max="23" width="13.54296875" style="4" customWidth="1"/>
    <col min="24" max="16384" width="16.7265625" style="44" hidden="1"/>
  </cols>
  <sheetData>
    <row r="1" spans="1:23" x14ac:dyDescent="0.35">
      <c r="A1" s="2" t="s">
        <v>116</v>
      </c>
    </row>
    <row r="2" spans="1:23" ht="17.649999999999999" customHeight="1" x14ac:dyDescent="0.35">
      <c r="A2" s="2"/>
      <c r="B2" s="57"/>
    </row>
    <row r="3" spans="1:23" ht="15" customHeight="1" x14ac:dyDescent="0.35">
      <c r="B3" s="57"/>
      <c r="C3" s="57"/>
      <c r="D3" s="57"/>
      <c r="E3" s="57"/>
      <c r="F3" s="293" t="s">
        <v>117</v>
      </c>
      <c r="G3" s="293"/>
      <c r="H3" s="293"/>
      <c r="I3" s="293"/>
      <c r="J3" s="293"/>
      <c r="K3" s="293"/>
      <c r="L3" s="293"/>
      <c r="M3" s="293"/>
      <c r="N3" s="293"/>
      <c r="O3" s="293"/>
      <c r="P3" s="293"/>
      <c r="Q3" s="293"/>
      <c r="R3" s="57"/>
      <c r="S3" s="57"/>
      <c r="T3" s="57"/>
      <c r="U3" s="57"/>
      <c r="V3" s="57"/>
      <c r="W3" s="57"/>
    </row>
    <row r="4" spans="1:23" x14ac:dyDescent="0.35">
      <c r="B4" s="57"/>
      <c r="C4" s="57"/>
      <c r="D4" s="57"/>
      <c r="E4" s="57"/>
      <c r="F4" s="293" t="s">
        <v>78</v>
      </c>
      <c r="G4" s="293"/>
      <c r="H4" s="293"/>
      <c r="I4" s="293"/>
      <c r="J4" s="293"/>
      <c r="K4" s="293"/>
      <c r="L4" s="293"/>
      <c r="M4" s="293"/>
      <c r="N4" s="293"/>
      <c r="O4" s="293"/>
      <c r="P4" s="293"/>
      <c r="Q4" s="293"/>
      <c r="R4" s="57"/>
      <c r="S4" s="57"/>
      <c r="T4" s="57"/>
      <c r="U4" s="57"/>
      <c r="V4" s="57"/>
      <c r="W4" s="57"/>
    </row>
    <row r="5" spans="1:23" x14ac:dyDescent="0.35">
      <c r="C5" s="57"/>
      <c r="D5" s="57"/>
      <c r="E5" s="57"/>
      <c r="F5" s="293" t="s">
        <v>118</v>
      </c>
      <c r="G5" s="293"/>
      <c r="H5" s="293"/>
      <c r="I5" s="293"/>
      <c r="J5" s="293"/>
      <c r="K5" s="293"/>
      <c r="L5" s="293"/>
      <c r="M5" s="293"/>
      <c r="N5" s="293"/>
      <c r="O5" s="293"/>
      <c r="P5" s="293"/>
      <c r="Q5" s="293"/>
      <c r="R5" s="57"/>
      <c r="S5" s="57"/>
      <c r="T5" s="57"/>
      <c r="U5" s="57"/>
      <c r="V5" s="57"/>
      <c r="W5" s="57"/>
    </row>
    <row r="6" spans="1:23" x14ac:dyDescent="0.35">
      <c r="B6" s="57"/>
      <c r="C6" s="57"/>
      <c r="D6" s="57"/>
      <c r="E6" s="57"/>
      <c r="F6" s="293" t="s">
        <v>38</v>
      </c>
      <c r="G6" s="293"/>
      <c r="H6" s="293"/>
      <c r="I6" s="293"/>
      <c r="J6" s="293"/>
      <c r="K6" s="293"/>
      <c r="L6" s="293"/>
      <c r="M6" s="293"/>
      <c r="N6" s="293"/>
      <c r="O6" s="293"/>
      <c r="P6" s="293"/>
      <c r="Q6" s="293"/>
      <c r="R6" s="57"/>
      <c r="S6" s="57"/>
      <c r="T6" s="57"/>
      <c r="U6" s="57"/>
      <c r="V6" s="57"/>
      <c r="W6" s="57"/>
    </row>
    <row r="7" spans="1:23" x14ac:dyDescent="0.35">
      <c r="D7" s="4"/>
    </row>
    <row r="8" spans="1:23" x14ac:dyDescent="0.35">
      <c r="A8" s="294" t="s">
        <v>119</v>
      </c>
      <c r="B8" s="295" t="s">
        <v>92</v>
      </c>
      <c r="C8" s="296" t="s">
        <v>81</v>
      </c>
      <c r="D8" s="296"/>
      <c r="E8" s="296"/>
      <c r="F8" s="296"/>
      <c r="G8" s="296"/>
      <c r="H8" s="296"/>
      <c r="I8" s="296"/>
      <c r="J8" s="296"/>
      <c r="K8" s="296"/>
      <c r="L8" s="296"/>
      <c r="M8" s="296"/>
      <c r="N8" s="296"/>
      <c r="O8" s="296"/>
      <c r="P8" s="296"/>
      <c r="Q8" s="296"/>
      <c r="R8" s="296"/>
      <c r="S8" s="296"/>
      <c r="T8" s="296"/>
      <c r="U8" s="296"/>
      <c r="V8" s="296"/>
      <c r="W8" s="296"/>
    </row>
    <row r="9" spans="1:23" s="116" customFormat="1" ht="30" x14ac:dyDescent="0.35">
      <c r="A9" s="294"/>
      <c r="B9" s="295"/>
      <c r="C9" s="204" t="s">
        <v>120</v>
      </c>
      <c r="D9" s="205" t="s">
        <v>121</v>
      </c>
      <c r="E9" s="206" t="s">
        <v>122</v>
      </c>
      <c r="F9" s="204" t="s">
        <v>123</v>
      </c>
      <c r="G9" s="205" t="s">
        <v>124</v>
      </c>
      <c r="H9" s="205" t="s">
        <v>125</v>
      </c>
      <c r="I9" s="204" t="s">
        <v>126</v>
      </c>
      <c r="J9" s="204" t="s">
        <v>127</v>
      </c>
      <c r="K9" s="204" t="s">
        <v>128</v>
      </c>
      <c r="L9" s="206" t="s">
        <v>129</v>
      </c>
      <c r="M9" s="204" t="s">
        <v>130</v>
      </c>
      <c r="N9" s="204" t="s">
        <v>131</v>
      </c>
      <c r="O9" s="205" t="s">
        <v>132</v>
      </c>
      <c r="P9" s="204" t="s">
        <v>133</v>
      </c>
      <c r="Q9" s="204" t="s">
        <v>134</v>
      </c>
      <c r="R9" s="204" t="s">
        <v>135</v>
      </c>
      <c r="S9" s="204" t="s">
        <v>136</v>
      </c>
      <c r="T9" s="204" t="s">
        <v>137</v>
      </c>
      <c r="U9" s="204" t="s">
        <v>138</v>
      </c>
      <c r="V9" s="206" t="s">
        <v>139</v>
      </c>
      <c r="W9" s="207" t="s">
        <v>140</v>
      </c>
    </row>
    <row r="10" spans="1:23" x14ac:dyDescent="0.35">
      <c r="A10" s="147"/>
      <c r="B10" s="156"/>
      <c r="C10" s="156"/>
      <c r="D10" s="156"/>
      <c r="E10" s="156"/>
      <c r="F10" s="156"/>
      <c r="G10" s="156"/>
      <c r="H10" s="156"/>
      <c r="I10" s="156"/>
      <c r="J10" s="156"/>
      <c r="K10" s="156"/>
      <c r="L10" s="156"/>
      <c r="M10" s="156"/>
      <c r="N10" s="156"/>
      <c r="O10" s="156"/>
      <c r="P10" s="156"/>
      <c r="Q10" s="156"/>
      <c r="R10" s="156"/>
      <c r="S10" s="156"/>
      <c r="T10" s="156"/>
      <c r="U10" s="156"/>
      <c r="V10" s="156"/>
      <c r="W10" s="156"/>
    </row>
    <row r="11" spans="1:23" x14ac:dyDescent="0.35">
      <c r="A11" s="208" t="s">
        <v>92</v>
      </c>
      <c r="B11" s="157">
        <f t="shared" ref="B11:W11" si="0">SUM(B13,B167,B197)</f>
        <v>8721</v>
      </c>
      <c r="C11" s="157">
        <f t="shared" si="0"/>
        <v>2782</v>
      </c>
      <c r="D11" s="157">
        <f t="shared" si="0"/>
        <v>42</v>
      </c>
      <c r="E11" s="157">
        <f t="shared" si="0"/>
        <v>526</v>
      </c>
      <c r="F11" s="157">
        <f t="shared" si="0"/>
        <v>402</v>
      </c>
      <c r="G11" s="157">
        <f t="shared" si="0"/>
        <v>85</v>
      </c>
      <c r="H11" s="157">
        <f t="shared" si="0"/>
        <v>420</v>
      </c>
      <c r="I11" s="157">
        <f t="shared" si="0"/>
        <v>817</v>
      </c>
      <c r="J11" s="157">
        <f t="shared" si="0"/>
        <v>179</v>
      </c>
      <c r="K11" s="157">
        <f t="shared" si="0"/>
        <v>576</v>
      </c>
      <c r="L11" s="157">
        <f t="shared" si="0"/>
        <v>126</v>
      </c>
      <c r="M11" s="157">
        <f t="shared" si="0"/>
        <v>294</v>
      </c>
      <c r="N11" s="157">
        <f t="shared" si="0"/>
        <v>207</v>
      </c>
      <c r="O11" s="157">
        <f t="shared" si="0"/>
        <v>281</v>
      </c>
      <c r="P11" s="157">
        <f t="shared" si="0"/>
        <v>467</v>
      </c>
      <c r="Q11" s="157">
        <f t="shared" si="0"/>
        <v>145</v>
      </c>
      <c r="R11" s="157">
        <f t="shared" si="0"/>
        <v>232</v>
      </c>
      <c r="S11" s="157">
        <f t="shared" si="0"/>
        <v>38</v>
      </c>
      <c r="T11" s="157">
        <f t="shared" si="0"/>
        <v>62</v>
      </c>
      <c r="U11" s="157">
        <f t="shared" si="0"/>
        <v>206</v>
      </c>
      <c r="V11" s="157">
        <f t="shared" si="0"/>
        <v>464</v>
      </c>
      <c r="W11" s="157">
        <f t="shared" si="0"/>
        <v>370</v>
      </c>
    </row>
    <row r="12" spans="1:23" ht="20.25" customHeight="1" x14ac:dyDescent="0.35">
      <c r="A12" s="208"/>
      <c r="B12" s="209"/>
      <c r="C12" s="209"/>
      <c r="D12" s="209"/>
      <c r="E12" s="209"/>
      <c r="F12" s="209"/>
      <c r="G12" s="209"/>
      <c r="H12" s="209"/>
      <c r="I12" s="209"/>
      <c r="J12" s="209"/>
      <c r="K12" s="209"/>
      <c r="L12" s="209"/>
      <c r="M12" s="209"/>
      <c r="N12" s="209"/>
      <c r="O12" s="209"/>
      <c r="P12" s="209"/>
      <c r="Q12" s="209"/>
      <c r="R12" s="209"/>
      <c r="S12" s="209"/>
      <c r="T12" s="209"/>
      <c r="U12" s="209"/>
      <c r="V12" s="209"/>
      <c r="W12" s="209"/>
    </row>
    <row r="13" spans="1:23" ht="16" customHeight="1" x14ac:dyDescent="0.35">
      <c r="A13" s="210" t="s">
        <v>141</v>
      </c>
      <c r="B13" s="157">
        <f t="shared" ref="B13:W13" si="1">SUM(B14:B165)</f>
        <v>5347</v>
      </c>
      <c r="C13" s="157">
        <f t="shared" si="1"/>
        <v>1566</v>
      </c>
      <c r="D13" s="157">
        <f t="shared" si="1"/>
        <v>33</v>
      </c>
      <c r="E13" s="157">
        <f t="shared" si="1"/>
        <v>290</v>
      </c>
      <c r="F13" s="157">
        <f t="shared" si="1"/>
        <v>290</v>
      </c>
      <c r="G13" s="157">
        <f t="shared" si="1"/>
        <v>67</v>
      </c>
      <c r="H13" s="157">
        <f t="shared" si="1"/>
        <v>262</v>
      </c>
      <c r="I13" s="157">
        <f t="shared" si="1"/>
        <v>362</v>
      </c>
      <c r="J13" s="157">
        <f t="shared" si="1"/>
        <v>97</v>
      </c>
      <c r="K13" s="157">
        <f t="shared" si="1"/>
        <v>359</v>
      </c>
      <c r="L13" s="157">
        <f t="shared" si="1"/>
        <v>103</v>
      </c>
      <c r="M13" s="157">
        <f t="shared" si="1"/>
        <v>162</v>
      </c>
      <c r="N13" s="157">
        <f t="shared" si="1"/>
        <v>181</v>
      </c>
      <c r="O13" s="157">
        <f t="shared" si="1"/>
        <v>148</v>
      </c>
      <c r="P13" s="157">
        <f t="shared" si="1"/>
        <v>342</v>
      </c>
      <c r="Q13" s="157">
        <f t="shared" si="1"/>
        <v>102</v>
      </c>
      <c r="R13" s="157">
        <f t="shared" si="1"/>
        <v>153</v>
      </c>
      <c r="S13" s="157">
        <f t="shared" si="1"/>
        <v>33</v>
      </c>
      <c r="T13" s="157">
        <f t="shared" si="1"/>
        <v>43</v>
      </c>
      <c r="U13" s="157">
        <f t="shared" si="1"/>
        <v>149</v>
      </c>
      <c r="V13" s="157">
        <f t="shared" si="1"/>
        <v>347</v>
      </c>
      <c r="W13" s="157">
        <f t="shared" si="1"/>
        <v>258</v>
      </c>
    </row>
    <row r="14" spans="1:23" s="117" customFormat="1" ht="16" customHeight="1" x14ac:dyDescent="0.35">
      <c r="A14" s="119" t="s">
        <v>142</v>
      </c>
      <c r="B14" s="103">
        <f>SUM(C14:W14)</f>
        <v>1</v>
      </c>
      <c r="C14" s="103">
        <v>0</v>
      </c>
      <c r="D14" s="103">
        <v>0</v>
      </c>
      <c r="E14" s="103">
        <v>0</v>
      </c>
      <c r="F14" s="103">
        <v>0</v>
      </c>
      <c r="G14" s="103">
        <v>0</v>
      </c>
      <c r="H14" s="103">
        <v>0</v>
      </c>
      <c r="I14" s="103">
        <v>0</v>
      </c>
      <c r="J14" s="103">
        <v>1</v>
      </c>
      <c r="K14" s="103">
        <v>0</v>
      </c>
      <c r="L14" s="103">
        <v>0</v>
      </c>
      <c r="M14" s="103">
        <v>0</v>
      </c>
      <c r="N14" s="103">
        <v>0</v>
      </c>
      <c r="O14" s="103">
        <v>0</v>
      </c>
      <c r="P14" s="103">
        <v>0</v>
      </c>
      <c r="Q14" s="103">
        <v>0</v>
      </c>
      <c r="R14" s="103">
        <v>0</v>
      </c>
      <c r="S14" s="103">
        <v>0</v>
      </c>
      <c r="T14" s="103">
        <v>0</v>
      </c>
      <c r="U14" s="103">
        <v>0</v>
      </c>
      <c r="V14" s="103">
        <v>0</v>
      </c>
      <c r="W14" s="103">
        <v>0</v>
      </c>
    </row>
    <row r="15" spans="1:23" s="117" customFormat="1" ht="16" customHeight="1" x14ac:dyDescent="0.35">
      <c r="A15" s="119" t="s">
        <v>143</v>
      </c>
      <c r="B15" s="103">
        <f t="shared" ref="B15:B82" si="2">SUM(C15:W15)</f>
        <v>1</v>
      </c>
      <c r="C15" s="103">
        <v>1</v>
      </c>
      <c r="D15" s="103">
        <v>0</v>
      </c>
      <c r="E15" s="103">
        <v>0</v>
      </c>
      <c r="F15" s="103">
        <v>0</v>
      </c>
      <c r="G15" s="103">
        <v>0</v>
      </c>
      <c r="H15" s="103">
        <v>0</v>
      </c>
      <c r="I15" s="103">
        <v>0</v>
      </c>
      <c r="J15" s="103">
        <v>0</v>
      </c>
      <c r="K15" s="103">
        <v>0</v>
      </c>
      <c r="L15" s="103">
        <v>0</v>
      </c>
      <c r="M15" s="103">
        <v>0</v>
      </c>
      <c r="N15" s="103">
        <v>0</v>
      </c>
      <c r="O15" s="103">
        <v>0</v>
      </c>
      <c r="P15" s="103">
        <v>0</v>
      </c>
      <c r="Q15" s="103">
        <v>0</v>
      </c>
      <c r="R15" s="103">
        <v>0</v>
      </c>
      <c r="S15" s="103">
        <v>0</v>
      </c>
      <c r="T15" s="103">
        <v>0</v>
      </c>
      <c r="U15" s="103">
        <v>0</v>
      </c>
      <c r="V15" s="103">
        <v>0</v>
      </c>
      <c r="W15" s="103">
        <v>0</v>
      </c>
    </row>
    <row r="16" spans="1:23" s="117" customFormat="1" ht="16" customHeight="1" x14ac:dyDescent="0.35">
      <c r="A16" s="119" t="s">
        <v>144</v>
      </c>
      <c r="B16" s="103">
        <f t="shared" si="2"/>
        <v>21</v>
      </c>
      <c r="C16" s="103">
        <v>3</v>
      </c>
      <c r="D16" s="103">
        <v>1</v>
      </c>
      <c r="E16" s="103">
        <v>0</v>
      </c>
      <c r="F16" s="103">
        <v>2</v>
      </c>
      <c r="G16" s="103">
        <v>0</v>
      </c>
      <c r="H16" s="103">
        <v>1</v>
      </c>
      <c r="I16" s="103">
        <v>0</v>
      </c>
      <c r="J16" s="103">
        <v>1</v>
      </c>
      <c r="K16" s="103">
        <v>0</v>
      </c>
      <c r="L16" s="103">
        <v>0</v>
      </c>
      <c r="M16" s="103">
        <v>1</v>
      </c>
      <c r="N16" s="103">
        <v>0</v>
      </c>
      <c r="O16" s="103">
        <v>1</v>
      </c>
      <c r="P16" s="103">
        <v>0</v>
      </c>
      <c r="Q16" s="103">
        <v>1</v>
      </c>
      <c r="R16" s="103">
        <v>0</v>
      </c>
      <c r="S16" s="103">
        <v>0</v>
      </c>
      <c r="T16" s="103">
        <v>0</v>
      </c>
      <c r="U16" s="103">
        <v>0</v>
      </c>
      <c r="V16" s="103">
        <v>7</v>
      </c>
      <c r="W16" s="103">
        <v>3</v>
      </c>
    </row>
    <row r="17" spans="1:23" s="117" customFormat="1" ht="16" customHeight="1" x14ac:dyDescent="0.35">
      <c r="A17" s="119" t="s">
        <v>145</v>
      </c>
      <c r="B17" s="103">
        <f t="shared" si="2"/>
        <v>952</v>
      </c>
      <c r="C17" s="103">
        <v>254</v>
      </c>
      <c r="D17" s="103">
        <v>5</v>
      </c>
      <c r="E17" s="103">
        <v>42</v>
      </c>
      <c r="F17" s="103">
        <v>62</v>
      </c>
      <c r="G17" s="103">
        <v>11</v>
      </c>
      <c r="H17" s="103">
        <v>58</v>
      </c>
      <c r="I17" s="103">
        <v>69</v>
      </c>
      <c r="J17" s="103">
        <v>30</v>
      </c>
      <c r="K17" s="103">
        <v>134</v>
      </c>
      <c r="L17" s="103">
        <v>15</v>
      </c>
      <c r="M17" s="103">
        <v>15</v>
      </c>
      <c r="N17" s="103">
        <v>15</v>
      </c>
      <c r="O17" s="103">
        <v>19</v>
      </c>
      <c r="P17" s="103">
        <v>55</v>
      </c>
      <c r="Q17" s="103">
        <v>13</v>
      </c>
      <c r="R17" s="103">
        <v>31</v>
      </c>
      <c r="S17" s="103">
        <v>2</v>
      </c>
      <c r="T17" s="103">
        <v>2</v>
      </c>
      <c r="U17" s="103">
        <v>26</v>
      </c>
      <c r="V17" s="103">
        <v>40</v>
      </c>
      <c r="W17" s="103">
        <v>54</v>
      </c>
    </row>
    <row r="18" spans="1:23" s="117" customFormat="1" ht="16" customHeight="1" x14ac:dyDescent="0.35">
      <c r="A18" s="119" t="s">
        <v>146</v>
      </c>
      <c r="B18" s="103">
        <f t="shared" si="2"/>
        <v>7</v>
      </c>
      <c r="C18" s="103">
        <v>4</v>
      </c>
      <c r="D18" s="103">
        <v>0</v>
      </c>
      <c r="E18" s="103">
        <v>0</v>
      </c>
      <c r="F18" s="103">
        <v>0</v>
      </c>
      <c r="G18" s="103">
        <v>0</v>
      </c>
      <c r="H18" s="103">
        <v>0</v>
      </c>
      <c r="I18" s="103">
        <v>1</v>
      </c>
      <c r="J18" s="103">
        <v>0</v>
      </c>
      <c r="K18" s="103">
        <v>0</v>
      </c>
      <c r="L18" s="103">
        <v>0</v>
      </c>
      <c r="M18" s="103">
        <v>0</v>
      </c>
      <c r="N18" s="103">
        <v>0</v>
      </c>
      <c r="O18" s="103">
        <v>0</v>
      </c>
      <c r="P18" s="103">
        <v>0</v>
      </c>
      <c r="Q18" s="103">
        <v>1</v>
      </c>
      <c r="R18" s="103">
        <v>0</v>
      </c>
      <c r="S18" s="103">
        <v>0</v>
      </c>
      <c r="T18" s="103">
        <v>1</v>
      </c>
      <c r="U18" s="103">
        <v>0</v>
      </c>
      <c r="V18" s="103">
        <v>0</v>
      </c>
      <c r="W18" s="103">
        <v>0</v>
      </c>
    </row>
    <row r="19" spans="1:23" s="117" customFormat="1" ht="16" customHeight="1" x14ac:dyDescent="0.35">
      <c r="A19" s="119" t="s">
        <v>147</v>
      </c>
      <c r="B19" s="103">
        <f t="shared" si="2"/>
        <v>1</v>
      </c>
      <c r="C19" s="103">
        <v>1</v>
      </c>
      <c r="D19" s="103">
        <v>0</v>
      </c>
      <c r="E19" s="103">
        <v>0</v>
      </c>
      <c r="F19" s="103">
        <v>0</v>
      </c>
      <c r="G19" s="103">
        <v>0</v>
      </c>
      <c r="H19" s="103">
        <v>0</v>
      </c>
      <c r="I19" s="103">
        <v>0</v>
      </c>
      <c r="J19" s="103">
        <v>0</v>
      </c>
      <c r="K19" s="103">
        <v>0</v>
      </c>
      <c r="L19" s="103">
        <v>0</v>
      </c>
      <c r="M19" s="103">
        <v>0</v>
      </c>
      <c r="N19" s="103">
        <v>0</v>
      </c>
      <c r="O19" s="103">
        <v>0</v>
      </c>
      <c r="P19" s="103">
        <v>0</v>
      </c>
      <c r="Q19" s="103">
        <v>0</v>
      </c>
      <c r="R19" s="103">
        <v>0</v>
      </c>
      <c r="S19" s="103">
        <v>0</v>
      </c>
      <c r="T19" s="103">
        <v>0</v>
      </c>
      <c r="U19" s="103">
        <v>0</v>
      </c>
      <c r="V19" s="103">
        <v>0</v>
      </c>
      <c r="W19" s="103">
        <v>0</v>
      </c>
    </row>
    <row r="20" spans="1:23" s="117" customFormat="1" ht="16" customHeight="1" x14ac:dyDescent="0.35">
      <c r="A20" s="119" t="s">
        <v>148</v>
      </c>
      <c r="B20" s="103">
        <f t="shared" si="2"/>
        <v>5</v>
      </c>
      <c r="C20" s="103">
        <v>0</v>
      </c>
      <c r="D20" s="103">
        <v>0</v>
      </c>
      <c r="E20" s="103">
        <v>0</v>
      </c>
      <c r="F20" s="103">
        <v>1</v>
      </c>
      <c r="G20" s="103">
        <v>0</v>
      </c>
      <c r="H20" s="103">
        <v>0</v>
      </c>
      <c r="I20" s="103">
        <v>0</v>
      </c>
      <c r="J20" s="103">
        <v>0</v>
      </c>
      <c r="K20" s="103">
        <v>0</v>
      </c>
      <c r="L20" s="103">
        <v>0</v>
      </c>
      <c r="M20" s="103">
        <v>0</v>
      </c>
      <c r="N20" s="103">
        <v>0</v>
      </c>
      <c r="O20" s="103">
        <v>0</v>
      </c>
      <c r="P20" s="103">
        <v>1</v>
      </c>
      <c r="Q20" s="103">
        <v>0</v>
      </c>
      <c r="R20" s="103">
        <v>0</v>
      </c>
      <c r="S20" s="103">
        <v>0</v>
      </c>
      <c r="T20" s="103">
        <v>0</v>
      </c>
      <c r="U20" s="103">
        <v>0</v>
      </c>
      <c r="V20" s="103">
        <v>2</v>
      </c>
      <c r="W20" s="103">
        <v>1</v>
      </c>
    </row>
    <row r="21" spans="1:23" s="117" customFormat="1" ht="16" customHeight="1" x14ac:dyDescent="0.35">
      <c r="A21" s="119" t="s">
        <v>149</v>
      </c>
      <c r="B21" s="103">
        <f t="shared" si="2"/>
        <v>424</v>
      </c>
      <c r="C21" s="103">
        <v>92</v>
      </c>
      <c r="D21" s="103">
        <v>5</v>
      </c>
      <c r="E21" s="103">
        <v>21</v>
      </c>
      <c r="F21" s="103">
        <v>12</v>
      </c>
      <c r="G21" s="103">
        <v>4</v>
      </c>
      <c r="H21" s="103">
        <v>15</v>
      </c>
      <c r="I21" s="103">
        <v>29</v>
      </c>
      <c r="J21" s="103">
        <v>23</v>
      </c>
      <c r="K21" s="103">
        <v>24</v>
      </c>
      <c r="L21" s="103">
        <v>5</v>
      </c>
      <c r="M21" s="103">
        <v>22</v>
      </c>
      <c r="N21" s="103">
        <v>39</v>
      </c>
      <c r="O21" s="103">
        <v>11</v>
      </c>
      <c r="P21" s="103">
        <v>40</v>
      </c>
      <c r="Q21" s="103">
        <v>3</v>
      </c>
      <c r="R21" s="103">
        <v>9</v>
      </c>
      <c r="S21" s="103">
        <v>2</v>
      </c>
      <c r="T21" s="103">
        <v>3</v>
      </c>
      <c r="U21" s="103">
        <v>13</v>
      </c>
      <c r="V21" s="103">
        <v>36</v>
      </c>
      <c r="W21" s="103">
        <v>16</v>
      </c>
    </row>
    <row r="22" spans="1:23" s="117" customFormat="1" ht="16" customHeight="1" x14ac:dyDescent="0.35">
      <c r="A22" s="119" t="s">
        <v>150</v>
      </c>
      <c r="B22" s="103">
        <f t="shared" si="2"/>
        <v>26</v>
      </c>
      <c r="C22" s="103">
        <v>2</v>
      </c>
      <c r="D22" s="103">
        <v>0</v>
      </c>
      <c r="E22" s="103">
        <v>0</v>
      </c>
      <c r="F22" s="103">
        <v>3</v>
      </c>
      <c r="G22" s="103">
        <v>0</v>
      </c>
      <c r="H22" s="103">
        <v>2</v>
      </c>
      <c r="I22" s="103">
        <v>1</v>
      </c>
      <c r="J22" s="103">
        <v>0</v>
      </c>
      <c r="K22" s="103">
        <v>0</v>
      </c>
      <c r="L22" s="103">
        <v>8</v>
      </c>
      <c r="M22" s="103">
        <v>0</v>
      </c>
      <c r="N22" s="103">
        <v>1</v>
      </c>
      <c r="O22" s="103">
        <v>1</v>
      </c>
      <c r="P22" s="103">
        <v>0</v>
      </c>
      <c r="Q22" s="103">
        <v>0</v>
      </c>
      <c r="R22" s="103">
        <v>0</v>
      </c>
      <c r="S22" s="103">
        <v>0</v>
      </c>
      <c r="T22" s="103">
        <v>0</v>
      </c>
      <c r="U22" s="103">
        <v>0</v>
      </c>
      <c r="V22" s="103">
        <v>1</v>
      </c>
      <c r="W22" s="103">
        <v>7</v>
      </c>
    </row>
    <row r="23" spans="1:23" s="117" customFormat="1" ht="16" customHeight="1" x14ac:dyDescent="0.35">
      <c r="A23" s="119" t="s">
        <v>151</v>
      </c>
      <c r="B23" s="103">
        <f t="shared" si="2"/>
        <v>12</v>
      </c>
      <c r="C23" s="103">
        <v>6</v>
      </c>
      <c r="D23" s="103">
        <v>0</v>
      </c>
      <c r="E23" s="103">
        <v>0</v>
      </c>
      <c r="F23" s="103">
        <v>0</v>
      </c>
      <c r="G23" s="103">
        <v>0</v>
      </c>
      <c r="H23" s="103">
        <v>2</v>
      </c>
      <c r="I23" s="103">
        <v>0</v>
      </c>
      <c r="J23" s="103">
        <v>0</v>
      </c>
      <c r="K23" s="103">
        <v>0</v>
      </c>
      <c r="L23" s="103">
        <v>0</v>
      </c>
      <c r="M23" s="103">
        <v>0</v>
      </c>
      <c r="N23" s="103">
        <v>0</v>
      </c>
      <c r="O23" s="103">
        <v>0</v>
      </c>
      <c r="P23" s="103">
        <v>2</v>
      </c>
      <c r="Q23" s="103">
        <v>1</v>
      </c>
      <c r="R23" s="103">
        <v>0</v>
      </c>
      <c r="S23" s="103">
        <v>0</v>
      </c>
      <c r="T23" s="103">
        <v>0</v>
      </c>
      <c r="U23" s="103">
        <v>1</v>
      </c>
      <c r="V23" s="103">
        <v>0</v>
      </c>
      <c r="W23" s="103">
        <v>0</v>
      </c>
    </row>
    <row r="24" spans="1:23" s="117" customFormat="1" ht="16" customHeight="1" x14ac:dyDescent="0.35">
      <c r="A24" s="119" t="s">
        <v>152</v>
      </c>
      <c r="B24" s="103">
        <f t="shared" si="2"/>
        <v>1</v>
      </c>
      <c r="C24" s="103">
        <v>0</v>
      </c>
      <c r="D24" s="103">
        <v>0</v>
      </c>
      <c r="E24" s="103">
        <v>0</v>
      </c>
      <c r="F24" s="103">
        <v>0</v>
      </c>
      <c r="G24" s="103">
        <v>0</v>
      </c>
      <c r="H24" s="103">
        <v>0</v>
      </c>
      <c r="I24" s="103">
        <v>0</v>
      </c>
      <c r="J24" s="103">
        <v>0</v>
      </c>
      <c r="K24" s="103">
        <v>0</v>
      </c>
      <c r="L24" s="103">
        <v>1</v>
      </c>
      <c r="M24" s="103">
        <v>0</v>
      </c>
      <c r="N24" s="103">
        <v>0</v>
      </c>
      <c r="O24" s="103">
        <v>0</v>
      </c>
      <c r="P24" s="103">
        <v>0</v>
      </c>
      <c r="Q24" s="103">
        <v>0</v>
      </c>
      <c r="R24" s="103">
        <v>0</v>
      </c>
      <c r="S24" s="103">
        <v>0</v>
      </c>
      <c r="T24" s="103">
        <v>0</v>
      </c>
      <c r="U24" s="103">
        <v>0</v>
      </c>
      <c r="V24" s="103">
        <v>0</v>
      </c>
      <c r="W24" s="103">
        <v>0</v>
      </c>
    </row>
    <row r="25" spans="1:23" s="117" customFormat="1" ht="16" customHeight="1" x14ac:dyDescent="0.35">
      <c r="A25" s="119" t="s">
        <v>153</v>
      </c>
      <c r="B25" s="103">
        <f t="shared" si="2"/>
        <v>15</v>
      </c>
      <c r="C25" s="103">
        <v>0</v>
      </c>
      <c r="D25" s="103">
        <v>0</v>
      </c>
      <c r="E25" s="103">
        <v>2</v>
      </c>
      <c r="F25" s="103">
        <v>5</v>
      </c>
      <c r="G25" s="103">
        <v>0</v>
      </c>
      <c r="H25" s="103">
        <v>3</v>
      </c>
      <c r="I25" s="103">
        <v>2</v>
      </c>
      <c r="J25" s="103">
        <v>1</v>
      </c>
      <c r="K25" s="103">
        <v>0</v>
      </c>
      <c r="L25" s="103">
        <v>1</v>
      </c>
      <c r="M25" s="103">
        <v>0</v>
      </c>
      <c r="N25" s="103">
        <v>0</v>
      </c>
      <c r="O25" s="103">
        <v>0</v>
      </c>
      <c r="P25" s="103">
        <v>0</v>
      </c>
      <c r="Q25" s="103">
        <v>0</v>
      </c>
      <c r="R25" s="103">
        <v>1</v>
      </c>
      <c r="S25" s="103">
        <v>0</v>
      </c>
      <c r="T25" s="103">
        <v>0</v>
      </c>
      <c r="U25" s="103">
        <v>0</v>
      </c>
      <c r="V25" s="103">
        <v>0</v>
      </c>
      <c r="W25" s="103">
        <v>0</v>
      </c>
    </row>
    <row r="26" spans="1:23" s="117" customFormat="1" ht="16" customHeight="1" x14ac:dyDescent="0.35">
      <c r="A26" s="119" t="s">
        <v>154</v>
      </c>
      <c r="B26" s="103">
        <f t="shared" si="2"/>
        <v>37</v>
      </c>
      <c r="C26" s="103">
        <v>7</v>
      </c>
      <c r="D26" s="103">
        <v>0</v>
      </c>
      <c r="E26" s="103">
        <v>0</v>
      </c>
      <c r="F26" s="103">
        <v>1</v>
      </c>
      <c r="G26" s="103">
        <v>0</v>
      </c>
      <c r="H26" s="103">
        <v>2</v>
      </c>
      <c r="I26" s="103">
        <v>3</v>
      </c>
      <c r="J26" s="103">
        <v>2</v>
      </c>
      <c r="K26" s="103">
        <v>2</v>
      </c>
      <c r="L26" s="103">
        <v>0</v>
      </c>
      <c r="M26" s="103">
        <v>1</v>
      </c>
      <c r="N26" s="103">
        <v>1</v>
      </c>
      <c r="O26" s="103">
        <v>4</v>
      </c>
      <c r="P26" s="103">
        <v>5</v>
      </c>
      <c r="Q26" s="103">
        <v>1</v>
      </c>
      <c r="R26" s="103">
        <v>0</v>
      </c>
      <c r="S26" s="103">
        <v>0</v>
      </c>
      <c r="T26" s="103">
        <v>0</v>
      </c>
      <c r="U26" s="103">
        <v>0</v>
      </c>
      <c r="V26" s="103">
        <v>5</v>
      </c>
      <c r="W26" s="103">
        <v>3</v>
      </c>
    </row>
    <row r="27" spans="1:23" s="117" customFormat="1" ht="16" customHeight="1" x14ac:dyDescent="0.35">
      <c r="A27" s="119" t="s">
        <v>155</v>
      </c>
      <c r="B27" s="103">
        <f t="shared" si="2"/>
        <v>382</v>
      </c>
      <c r="C27" s="103">
        <v>164</v>
      </c>
      <c r="D27" s="103">
        <v>0</v>
      </c>
      <c r="E27" s="103">
        <v>22</v>
      </c>
      <c r="F27" s="103">
        <v>25</v>
      </c>
      <c r="G27" s="103">
        <v>1</v>
      </c>
      <c r="H27" s="103">
        <v>22</v>
      </c>
      <c r="I27" s="103">
        <v>21</v>
      </c>
      <c r="J27" s="103">
        <v>4</v>
      </c>
      <c r="K27" s="103">
        <v>2</v>
      </c>
      <c r="L27" s="103">
        <v>1</v>
      </c>
      <c r="M27" s="103">
        <v>8</v>
      </c>
      <c r="N27" s="103">
        <v>9</v>
      </c>
      <c r="O27" s="103">
        <v>6</v>
      </c>
      <c r="P27" s="103">
        <v>14</v>
      </c>
      <c r="Q27" s="103">
        <v>7</v>
      </c>
      <c r="R27" s="103">
        <v>17</v>
      </c>
      <c r="S27" s="103">
        <v>2</v>
      </c>
      <c r="T27" s="103">
        <v>0</v>
      </c>
      <c r="U27" s="103">
        <v>7</v>
      </c>
      <c r="V27" s="103">
        <v>27</v>
      </c>
      <c r="W27" s="103">
        <v>23</v>
      </c>
    </row>
    <row r="28" spans="1:23" s="117" customFormat="1" ht="16" customHeight="1" x14ac:dyDescent="0.35">
      <c r="A28" s="119" t="s">
        <v>156</v>
      </c>
      <c r="B28" s="103">
        <f t="shared" si="2"/>
        <v>15</v>
      </c>
      <c r="C28" s="103">
        <v>1</v>
      </c>
      <c r="D28" s="103">
        <v>0</v>
      </c>
      <c r="E28" s="103">
        <v>0</v>
      </c>
      <c r="F28" s="103">
        <v>2</v>
      </c>
      <c r="G28" s="103">
        <v>1</v>
      </c>
      <c r="H28" s="103">
        <v>0</v>
      </c>
      <c r="I28" s="103">
        <v>2</v>
      </c>
      <c r="J28" s="103">
        <v>0</v>
      </c>
      <c r="K28" s="103">
        <v>1</v>
      </c>
      <c r="L28" s="103">
        <v>0</v>
      </c>
      <c r="M28" s="103">
        <v>0</v>
      </c>
      <c r="N28" s="103">
        <v>2</v>
      </c>
      <c r="O28" s="103">
        <v>3</v>
      </c>
      <c r="P28" s="103">
        <v>0</v>
      </c>
      <c r="Q28" s="103">
        <v>0</v>
      </c>
      <c r="R28" s="103">
        <v>0</v>
      </c>
      <c r="S28" s="103">
        <v>0</v>
      </c>
      <c r="T28" s="103">
        <v>2</v>
      </c>
      <c r="U28" s="103">
        <v>0</v>
      </c>
      <c r="V28" s="103">
        <v>1</v>
      </c>
      <c r="W28" s="103">
        <v>0</v>
      </c>
    </row>
    <row r="29" spans="1:23" s="117" customFormat="1" ht="16" customHeight="1" x14ac:dyDescent="0.35">
      <c r="A29" s="119" t="s">
        <v>157</v>
      </c>
      <c r="B29" s="103">
        <f t="shared" si="2"/>
        <v>15</v>
      </c>
      <c r="C29" s="103">
        <v>4</v>
      </c>
      <c r="D29" s="103">
        <v>0</v>
      </c>
      <c r="E29" s="103">
        <v>1</v>
      </c>
      <c r="F29" s="103">
        <v>3</v>
      </c>
      <c r="G29" s="103">
        <v>0</v>
      </c>
      <c r="H29" s="103">
        <v>0</v>
      </c>
      <c r="I29" s="103">
        <v>1</v>
      </c>
      <c r="J29" s="103">
        <v>0</v>
      </c>
      <c r="K29" s="103">
        <v>1</v>
      </c>
      <c r="L29" s="103">
        <v>0</v>
      </c>
      <c r="M29" s="103">
        <v>0</v>
      </c>
      <c r="N29" s="103">
        <v>0</v>
      </c>
      <c r="O29" s="103">
        <v>1</v>
      </c>
      <c r="P29" s="103">
        <v>0</v>
      </c>
      <c r="Q29" s="103">
        <v>0</v>
      </c>
      <c r="R29" s="103">
        <v>0</v>
      </c>
      <c r="S29" s="103">
        <v>0</v>
      </c>
      <c r="T29" s="103">
        <v>0</v>
      </c>
      <c r="U29" s="103">
        <v>0</v>
      </c>
      <c r="V29" s="103">
        <v>2</v>
      </c>
      <c r="W29" s="103">
        <v>2</v>
      </c>
    </row>
    <row r="30" spans="1:23" s="117" customFormat="1" ht="16" customHeight="1" x14ac:dyDescent="0.35">
      <c r="A30" s="119" t="s">
        <v>158</v>
      </c>
      <c r="B30" s="103">
        <f t="shared" si="2"/>
        <v>1</v>
      </c>
      <c r="C30" s="103">
        <v>0</v>
      </c>
      <c r="D30" s="103">
        <v>0</v>
      </c>
      <c r="E30" s="103">
        <v>0</v>
      </c>
      <c r="F30" s="103">
        <v>0</v>
      </c>
      <c r="G30" s="103">
        <v>0</v>
      </c>
      <c r="H30" s="103">
        <v>0</v>
      </c>
      <c r="I30" s="103">
        <v>0</v>
      </c>
      <c r="J30" s="103">
        <v>0</v>
      </c>
      <c r="K30" s="103">
        <v>0</v>
      </c>
      <c r="L30" s="103">
        <v>0</v>
      </c>
      <c r="M30" s="103">
        <v>0</v>
      </c>
      <c r="N30" s="103">
        <v>0</v>
      </c>
      <c r="O30" s="103">
        <v>0</v>
      </c>
      <c r="P30" s="103">
        <v>0</v>
      </c>
      <c r="Q30" s="103">
        <v>0</v>
      </c>
      <c r="R30" s="103">
        <v>0</v>
      </c>
      <c r="S30" s="103">
        <v>0</v>
      </c>
      <c r="T30" s="103">
        <v>0</v>
      </c>
      <c r="U30" s="103">
        <v>0</v>
      </c>
      <c r="V30" s="103">
        <v>1</v>
      </c>
      <c r="W30" s="103">
        <v>0</v>
      </c>
    </row>
    <row r="31" spans="1:23" s="117" customFormat="1" ht="16" customHeight="1" x14ac:dyDescent="0.35">
      <c r="A31" s="119" t="s">
        <v>159</v>
      </c>
      <c r="B31" s="103">
        <f t="shared" si="2"/>
        <v>2</v>
      </c>
      <c r="C31" s="103">
        <v>0</v>
      </c>
      <c r="D31" s="103">
        <v>0</v>
      </c>
      <c r="E31" s="103">
        <v>0</v>
      </c>
      <c r="F31" s="103">
        <v>0</v>
      </c>
      <c r="G31" s="103">
        <v>0</v>
      </c>
      <c r="H31" s="103">
        <v>2</v>
      </c>
      <c r="I31" s="103">
        <v>0</v>
      </c>
      <c r="J31" s="103">
        <v>0</v>
      </c>
      <c r="K31" s="103">
        <v>0</v>
      </c>
      <c r="L31" s="103">
        <v>0</v>
      </c>
      <c r="M31" s="103">
        <v>0</v>
      </c>
      <c r="N31" s="103">
        <v>0</v>
      </c>
      <c r="O31" s="103">
        <v>0</v>
      </c>
      <c r="P31" s="103">
        <v>0</v>
      </c>
      <c r="Q31" s="103">
        <v>0</v>
      </c>
      <c r="R31" s="103">
        <v>0</v>
      </c>
      <c r="S31" s="103">
        <v>0</v>
      </c>
      <c r="T31" s="103">
        <v>0</v>
      </c>
      <c r="U31" s="103">
        <v>0</v>
      </c>
      <c r="V31" s="103">
        <v>0</v>
      </c>
      <c r="W31" s="103">
        <v>0</v>
      </c>
    </row>
    <row r="32" spans="1:23" s="118" customFormat="1" ht="16" customHeight="1" x14ac:dyDescent="0.35">
      <c r="A32" s="119" t="s">
        <v>160</v>
      </c>
      <c r="B32" s="211">
        <f t="shared" si="2"/>
        <v>1</v>
      </c>
      <c r="C32" s="211">
        <v>1</v>
      </c>
      <c r="D32" s="211">
        <v>0</v>
      </c>
      <c r="E32" s="211">
        <v>0</v>
      </c>
      <c r="F32" s="211">
        <v>0</v>
      </c>
      <c r="G32" s="211">
        <v>0</v>
      </c>
      <c r="H32" s="211">
        <v>0</v>
      </c>
      <c r="I32" s="211">
        <v>0</v>
      </c>
      <c r="J32" s="211">
        <v>0</v>
      </c>
      <c r="K32" s="211">
        <v>0</v>
      </c>
      <c r="L32" s="211">
        <v>0</v>
      </c>
      <c r="M32" s="211">
        <v>0</v>
      </c>
      <c r="N32" s="211">
        <v>0</v>
      </c>
      <c r="O32" s="211">
        <v>0</v>
      </c>
      <c r="P32" s="211">
        <v>0</v>
      </c>
      <c r="Q32" s="211">
        <v>0</v>
      </c>
      <c r="R32" s="211">
        <v>0</v>
      </c>
      <c r="S32" s="211">
        <v>0</v>
      </c>
      <c r="T32" s="211">
        <v>0</v>
      </c>
      <c r="U32" s="211">
        <v>0</v>
      </c>
      <c r="V32" s="211">
        <v>0</v>
      </c>
      <c r="W32" s="211">
        <v>0</v>
      </c>
    </row>
    <row r="33" spans="1:23" s="117" customFormat="1" ht="16" customHeight="1" x14ac:dyDescent="0.35">
      <c r="A33" s="119" t="s">
        <v>161</v>
      </c>
      <c r="B33" s="103">
        <f t="shared" si="2"/>
        <v>1</v>
      </c>
      <c r="C33" s="103">
        <v>0</v>
      </c>
      <c r="D33" s="103">
        <v>0</v>
      </c>
      <c r="E33" s="103">
        <v>0</v>
      </c>
      <c r="F33" s="103">
        <v>0</v>
      </c>
      <c r="G33" s="103">
        <v>0</v>
      </c>
      <c r="H33" s="103">
        <v>0</v>
      </c>
      <c r="I33" s="103">
        <v>0</v>
      </c>
      <c r="J33" s="103">
        <v>0</v>
      </c>
      <c r="K33" s="103">
        <v>0</v>
      </c>
      <c r="L33" s="103">
        <v>0</v>
      </c>
      <c r="M33" s="103">
        <v>1</v>
      </c>
      <c r="N33" s="103">
        <v>0</v>
      </c>
      <c r="O33" s="103">
        <v>0</v>
      </c>
      <c r="P33" s="103">
        <v>0</v>
      </c>
      <c r="Q33" s="103">
        <v>0</v>
      </c>
      <c r="R33" s="103">
        <v>0</v>
      </c>
      <c r="S33" s="103">
        <v>0</v>
      </c>
      <c r="T33" s="103">
        <v>0</v>
      </c>
      <c r="U33" s="103">
        <v>0</v>
      </c>
      <c r="V33" s="103">
        <v>0</v>
      </c>
      <c r="W33" s="103">
        <v>0</v>
      </c>
    </row>
    <row r="34" spans="1:23" s="117" customFormat="1" ht="16" customHeight="1" x14ac:dyDescent="0.35">
      <c r="A34" s="119" t="s">
        <v>162</v>
      </c>
      <c r="B34" s="103">
        <f t="shared" si="2"/>
        <v>1</v>
      </c>
      <c r="C34" s="103">
        <v>1</v>
      </c>
      <c r="D34" s="103">
        <v>0</v>
      </c>
      <c r="E34" s="103">
        <v>0</v>
      </c>
      <c r="F34" s="103">
        <v>0</v>
      </c>
      <c r="G34" s="103">
        <v>0</v>
      </c>
      <c r="H34" s="103">
        <v>0</v>
      </c>
      <c r="I34" s="103">
        <v>0</v>
      </c>
      <c r="J34" s="103">
        <v>0</v>
      </c>
      <c r="K34" s="103">
        <v>0</v>
      </c>
      <c r="L34" s="103">
        <v>0</v>
      </c>
      <c r="M34" s="103">
        <v>0</v>
      </c>
      <c r="N34" s="103">
        <v>0</v>
      </c>
      <c r="O34" s="103">
        <v>0</v>
      </c>
      <c r="P34" s="103">
        <v>0</v>
      </c>
      <c r="Q34" s="103">
        <v>0</v>
      </c>
      <c r="R34" s="103">
        <v>0</v>
      </c>
      <c r="S34" s="103">
        <v>0</v>
      </c>
      <c r="T34" s="103">
        <v>0</v>
      </c>
      <c r="U34" s="103">
        <v>0</v>
      </c>
      <c r="V34" s="103">
        <v>0</v>
      </c>
      <c r="W34" s="103">
        <v>0</v>
      </c>
    </row>
    <row r="35" spans="1:23" s="117" customFormat="1" ht="16" customHeight="1" x14ac:dyDescent="0.35">
      <c r="A35" s="119" t="s">
        <v>163</v>
      </c>
      <c r="B35" s="103">
        <f t="shared" si="2"/>
        <v>13</v>
      </c>
      <c r="C35" s="103">
        <v>4</v>
      </c>
      <c r="D35" s="103">
        <v>0</v>
      </c>
      <c r="E35" s="103">
        <v>3</v>
      </c>
      <c r="F35" s="103">
        <v>1</v>
      </c>
      <c r="G35" s="103">
        <v>0</v>
      </c>
      <c r="H35" s="103">
        <v>1</v>
      </c>
      <c r="I35" s="103">
        <v>0</v>
      </c>
      <c r="J35" s="103">
        <v>0</v>
      </c>
      <c r="K35" s="103">
        <v>1</v>
      </c>
      <c r="L35" s="103">
        <v>0</v>
      </c>
      <c r="M35" s="103">
        <v>0</v>
      </c>
      <c r="N35" s="103">
        <v>0</v>
      </c>
      <c r="O35" s="103">
        <v>0</v>
      </c>
      <c r="P35" s="103">
        <v>1</v>
      </c>
      <c r="Q35" s="103">
        <v>0</v>
      </c>
      <c r="R35" s="103">
        <v>0</v>
      </c>
      <c r="S35" s="103">
        <v>0</v>
      </c>
      <c r="T35" s="103">
        <v>0</v>
      </c>
      <c r="U35" s="103">
        <v>0</v>
      </c>
      <c r="V35" s="103">
        <v>0</v>
      </c>
      <c r="W35" s="103">
        <v>2</v>
      </c>
    </row>
    <row r="36" spans="1:23" s="117" customFormat="1" ht="16" customHeight="1" x14ac:dyDescent="0.35">
      <c r="A36" s="119" t="s">
        <v>164</v>
      </c>
      <c r="B36" s="103">
        <f t="shared" si="2"/>
        <v>5</v>
      </c>
      <c r="C36" s="103">
        <v>1</v>
      </c>
      <c r="D36" s="103">
        <v>0</v>
      </c>
      <c r="E36" s="103">
        <v>0</v>
      </c>
      <c r="F36" s="103">
        <v>0</v>
      </c>
      <c r="G36" s="103">
        <v>3</v>
      </c>
      <c r="H36" s="103">
        <v>0</v>
      </c>
      <c r="I36" s="103">
        <v>0</v>
      </c>
      <c r="J36" s="103">
        <v>0</v>
      </c>
      <c r="K36" s="103">
        <v>0</v>
      </c>
      <c r="L36" s="103">
        <v>0</v>
      </c>
      <c r="M36" s="103">
        <v>0</v>
      </c>
      <c r="N36" s="103">
        <v>0</v>
      </c>
      <c r="O36" s="103">
        <v>0</v>
      </c>
      <c r="P36" s="103">
        <v>1</v>
      </c>
      <c r="Q36" s="103">
        <v>0</v>
      </c>
      <c r="R36" s="103">
        <v>0</v>
      </c>
      <c r="S36" s="103">
        <v>0</v>
      </c>
      <c r="T36" s="103">
        <v>0</v>
      </c>
      <c r="U36" s="103">
        <v>0</v>
      </c>
      <c r="V36" s="103">
        <v>0</v>
      </c>
      <c r="W36" s="103">
        <v>0</v>
      </c>
    </row>
    <row r="37" spans="1:23" s="117" customFormat="1" ht="16" customHeight="1" x14ac:dyDescent="0.35">
      <c r="A37" s="119" t="s">
        <v>165</v>
      </c>
      <c r="B37" s="103">
        <f t="shared" si="2"/>
        <v>2</v>
      </c>
      <c r="C37" s="103">
        <v>0</v>
      </c>
      <c r="D37" s="103">
        <v>0</v>
      </c>
      <c r="E37" s="103">
        <v>0</v>
      </c>
      <c r="F37" s="103">
        <v>0</v>
      </c>
      <c r="G37" s="103">
        <v>1</v>
      </c>
      <c r="H37" s="103">
        <v>0</v>
      </c>
      <c r="I37" s="103">
        <v>0</v>
      </c>
      <c r="J37" s="103">
        <v>1</v>
      </c>
      <c r="K37" s="103">
        <v>0</v>
      </c>
      <c r="L37" s="103">
        <v>0</v>
      </c>
      <c r="M37" s="103">
        <v>0</v>
      </c>
      <c r="N37" s="103">
        <v>0</v>
      </c>
      <c r="O37" s="103">
        <v>0</v>
      </c>
      <c r="P37" s="103">
        <v>0</v>
      </c>
      <c r="Q37" s="103">
        <v>0</v>
      </c>
      <c r="R37" s="103">
        <v>0</v>
      </c>
      <c r="S37" s="103">
        <v>0</v>
      </c>
      <c r="T37" s="103">
        <v>0</v>
      </c>
      <c r="U37" s="103">
        <v>0</v>
      </c>
      <c r="V37" s="103">
        <v>0</v>
      </c>
      <c r="W37" s="103">
        <v>0</v>
      </c>
    </row>
    <row r="38" spans="1:23" s="117" customFormat="1" ht="16" customHeight="1" x14ac:dyDescent="0.35">
      <c r="A38" s="119" t="s">
        <v>166</v>
      </c>
      <c r="B38" s="103">
        <f t="shared" si="2"/>
        <v>1</v>
      </c>
      <c r="C38" s="103">
        <v>0</v>
      </c>
      <c r="D38" s="103">
        <v>0</v>
      </c>
      <c r="E38" s="103">
        <v>0</v>
      </c>
      <c r="F38" s="103">
        <v>0</v>
      </c>
      <c r="G38" s="103">
        <v>0</v>
      </c>
      <c r="H38" s="103">
        <v>0</v>
      </c>
      <c r="I38" s="103">
        <v>0</v>
      </c>
      <c r="J38" s="103">
        <v>0</v>
      </c>
      <c r="K38" s="103">
        <v>0</v>
      </c>
      <c r="L38" s="103">
        <v>0</v>
      </c>
      <c r="M38" s="103">
        <v>0</v>
      </c>
      <c r="N38" s="103">
        <v>0</v>
      </c>
      <c r="O38" s="103">
        <v>0</v>
      </c>
      <c r="P38" s="103">
        <v>0</v>
      </c>
      <c r="Q38" s="103">
        <v>0</v>
      </c>
      <c r="R38" s="103">
        <v>0</v>
      </c>
      <c r="S38" s="103">
        <v>0</v>
      </c>
      <c r="T38" s="103">
        <v>0</v>
      </c>
      <c r="U38" s="103">
        <v>1</v>
      </c>
      <c r="V38" s="103">
        <v>0</v>
      </c>
      <c r="W38" s="103">
        <v>0</v>
      </c>
    </row>
    <row r="39" spans="1:23" s="117" customFormat="1" ht="16" customHeight="1" x14ac:dyDescent="0.35">
      <c r="A39" s="119" t="s">
        <v>167</v>
      </c>
      <c r="B39" s="103">
        <f t="shared" si="2"/>
        <v>1</v>
      </c>
      <c r="C39" s="103">
        <v>0</v>
      </c>
      <c r="D39" s="103">
        <v>0</v>
      </c>
      <c r="E39" s="103">
        <v>1</v>
      </c>
      <c r="F39" s="103">
        <v>0</v>
      </c>
      <c r="G39" s="103">
        <v>0</v>
      </c>
      <c r="H39" s="103">
        <v>0</v>
      </c>
      <c r="I39" s="103">
        <v>0</v>
      </c>
      <c r="J39" s="103">
        <v>0</v>
      </c>
      <c r="K39" s="103">
        <v>0</v>
      </c>
      <c r="L39" s="103">
        <v>0</v>
      </c>
      <c r="M39" s="103">
        <v>0</v>
      </c>
      <c r="N39" s="103">
        <v>0</v>
      </c>
      <c r="O39" s="103">
        <v>0</v>
      </c>
      <c r="P39" s="103">
        <v>0</v>
      </c>
      <c r="Q39" s="103">
        <v>0</v>
      </c>
      <c r="R39" s="103">
        <v>0</v>
      </c>
      <c r="S39" s="103">
        <v>0</v>
      </c>
      <c r="T39" s="103">
        <v>0</v>
      </c>
      <c r="U39" s="103">
        <v>0</v>
      </c>
      <c r="V39" s="103">
        <v>0</v>
      </c>
      <c r="W39" s="103">
        <v>0</v>
      </c>
    </row>
    <row r="40" spans="1:23" s="117" customFormat="1" ht="16" customHeight="1" x14ac:dyDescent="0.35">
      <c r="A40" s="119" t="s">
        <v>168</v>
      </c>
      <c r="B40" s="103">
        <f t="shared" si="2"/>
        <v>15</v>
      </c>
      <c r="C40" s="103">
        <v>2</v>
      </c>
      <c r="D40" s="103">
        <v>0</v>
      </c>
      <c r="E40" s="103">
        <v>3</v>
      </c>
      <c r="F40" s="103">
        <v>0</v>
      </c>
      <c r="G40" s="103">
        <v>0</v>
      </c>
      <c r="H40" s="103">
        <v>1</v>
      </c>
      <c r="I40" s="103">
        <v>0</v>
      </c>
      <c r="J40" s="103">
        <v>0</v>
      </c>
      <c r="K40" s="103">
        <v>3</v>
      </c>
      <c r="L40" s="103">
        <v>0</v>
      </c>
      <c r="M40" s="103">
        <v>1</v>
      </c>
      <c r="N40" s="103">
        <v>0</v>
      </c>
      <c r="O40" s="103">
        <v>1</v>
      </c>
      <c r="P40" s="103">
        <v>0</v>
      </c>
      <c r="Q40" s="103">
        <v>0</v>
      </c>
      <c r="R40" s="103">
        <v>0</v>
      </c>
      <c r="S40" s="103">
        <v>0</v>
      </c>
      <c r="T40" s="103">
        <v>0</v>
      </c>
      <c r="U40" s="103">
        <v>0</v>
      </c>
      <c r="V40" s="103">
        <v>3</v>
      </c>
      <c r="W40" s="103">
        <v>1</v>
      </c>
    </row>
    <row r="41" spans="1:23" s="117" customFormat="1" ht="16" customHeight="1" x14ac:dyDescent="0.35">
      <c r="A41" s="119" t="s">
        <v>169</v>
      </c>
      <c r="B41" s="103">
        <f t="shared" si="2"/>
        <v>2</v>
      </c>
      <c r="C41" s="103">
        <v>1</v>
      </c>
      <c r="D41" s="103">
        <v>0</v>
      </c>
      <c r="E41" s="103">
        <v>0</v>
      </c>
      <c r="F41" s="103">
        <v>0</v>
      </c>
      <c r="G41" s="103">
        <v>0</v>
      </c>
      <c r="H41" s="103">
        <v>0</v>
      </c>
      <c r="I41" s="103">
        <v>0</v>
      </c>
      <c r="J41" s="103">
        <v>0</v>
      </c>
      <c r="K41" s="103">
        <v>0</v>
      </c>
      <c r="L41" s="103">
        <v>0</v>
      </c>
      <c r="M41" s="103">
        <v>0</v>
      </c>
      <c r="N41" s="103">
        <v>1</v>
      </c>
      <c r="O41" s="103">
        <v>0</v>
      </c>
      <c r="P41" s="103">
        <v>0</v>
      </c>
      <c r="Q41" s="103">
        <v>0</v>
      </c>
      <c r="R41" s="103">
        <v>0</v>
      </c>
      <c r="S41" s="103">
        <v>0</v>
      </c>
      <c r="T41" s="103">
        <v>0</v>
      </c>
      <c r="U41" s="103">
        <v>0</v>
      </c>
      <c r="V41" s="103">
        <v>0</v>
      </c>
      <c r="W41" s="103">
        <v>0</v>
      </c>
    </row>
    <row r="42" spans="1:23" s="117" customFormat="1" ht="16" customHeight="1" x14ac:dyDescent="0.35">
      <c r="A42" s="119" t="s">
        <v>170</v>
      </c>
      <c r="B42" s="103">
        <f t="shared" si="2"/>
        <v>2</v>
      </c>
      <c r="C42" s="103">
        <v>2</v>
      </c>
      <c r="D42" s="103">
        <v>0</v>
      </c>
      <c r="E42" s="103">
        <v>0</v>
      </c>
      <c r="F42" s="103">
        <v>0</v>
      </c>
      <c r="G42" s="103">
        <v>0</v>
      </c>
      <c r="H42" s="103">
        <v>0</v>
      </c>
      <c r="I42" s="103">
        <v>0</v>
      </c>
      <c r="J42" s="103">
        <v>0</v>
      </c>
      <c r="K42" s="103">
        <v>0</v>
      </c>
      <c r="L42" s="103">
        <v>0</v>
      </c>
      <c r="M42" s="103">
        <v>0</v>
      </c>
      <c r="N42" s="103">
        <v>0</v>
      </c>
      <c r="O42" s="103">
        <v>0</v>
      </c>
      <c r="P42" s="103">
        <v>0</v>
      </c>
      <c r="Q42" s="103">
        <v>0</v>
      </c>
      <c r="R42" s="103">
        <v>0</v>
      </c>
      <c r="S42" s="103">
        <v>0</v>
      </c>
      <c r="T42" s="103">
        <v>0</v>
      </c>
      <c r="U42" s="103">
        <v>0</v>
      </c>
      <c r="V42" s="103">
        <v>0</v>
      </c>
      <c r="W42" s="103">
        <v>0</v>
      </c>
    </row>
    <row r="43" spans="1:23" s="117" customFormat="1" ht="16" customHeight="1" x14ac:dyDescent="0.35">
      <c r="A43" s="119" t="s">
        <v>171</v>
      </c>
      <c r="B43" s="103">
        <f t="shared" si="2"/>
        <v>32</v>
      </c>
      <c r="C43" s="103">
        <v>9</v>
      </c>
      <c r="D43" s="103">
        <v>0</v>
      </c>
      <c r="E43" s="103">
        <v>1</v>
      </c>
      <c r="F43" s="103">
        <v>1</v>
      </c>
      <c r="G43" s="103">
        <v>1</v>
      </c>
      <c r="H43" s="103">
        <v>1</v>
      </c>
      <c r="I43" s="103">
        <v>6</v>
      </c>
      <c r="J43" s="103">
        <v>0</v>
      </c>
      <c r="K43" s="103">
        <v>2</v>
      </c>
      <c r="L43" s="103">
        <v>0</v>
      </c>
      <c r="M43" s="103">
        <v>0</v>
      </c>
      <c r="N43" s="103">
        <v>0</v>
      </c>
      <c r="O43" s="103">
        <v>0</v>
      </c>
      <c r="P43" s="103">
        <v>4</v>
      </c>
      <c r="Q43" s="103">
        <v>0</v>
      </c>
      <c r="R43" s="103">
        <v>3</v>
      </c>
      <c r="S43" s="103">
        <v>0</v>
      </c>
      <c r="T43" s="103">
        <v>0</v>
      </c>
      <c r="U43" s="103">
        <v>1</v>
      </c>
      <c r="V43" s="103">
        <v>2</v>
      </c>
      <c r="W43" s="103">
        <v>1</v>
      </c>
    </row>
    <row r="44" spans="1:23" s="117" customFormat="1" ht="16" customHeight="1" x14ac:dyDescent="0.35">
      <c r="A44" s="119" t="s">
        <v>172</v>
      </c>
      <c r="B44" s="103">
        <f t="shared" si="2"/>
        <v>190</v>
      </c>
      <c r="C44" s="103">
        <v>59</v>
      </c>
      <c r="D44" s="103">
        <v>0</v>
      </c>
      <c r="E44" s="103">
        <v>2</v>
      </c>
      <c r="F44" s="103">
        <v>3</v>
      </c>
      <c r="G44" s="103">
        <v>4</v>
      </c>
      <c r="H44" s="103">
        <v>14</v>
      </c>
      <c r="I44" s="103">
        <v>12</v>
      </c>
      <c r="J44" s="103">
        <v>1</v>
      </c>
      <c r="K44" s="103">
        <v>10</v>
      </c>
      <c r="L44" s="103">
        <v>2</v>
      </c>
      <c r="M44" s="103">
        <v>11</v>
      </c>
      <c r="N44" s="103">
        <v>16</v>
      </c>
      <c r="O44" s="103">
        <v>2</v>
      </c>
      <c r="P44" s="103">
        <v>14</v>
      </c>
      <c r="Q44" s="103">
        <v>3</v>
      </c>
      <c r="R44" s="103">
        <v>4</v>
      </c>
      <c r="S44" s="103">
        <v>0</v>
      </c>
      <c r="T44" s="103">
        <v>0</v>
      </c>
      <c r="U44" s="103">
        <v>2</v>
      </c>
      <c r="V44" s="103">
        <v>18</v>
      </c>
      <c r="W44" s="103">
        <v>13</v>
      </c>
    </row>
    <row r="45" spans="1:23" s="117" customFormat="1" ht="16" customHeight="1" x14ac:dyDescent="0.35">
      <c r="A45" s="119" t="s">
        <v>777</v>
      </c>
      <c r="B45" s="103">
        <f t="shared" si="2"/>
        <v>1</v>
      </c>
      <c r="C45" s="103">
        <v>0</v>
      </c>
      <c r="D45" s="103">
        <v>0</v>
      </c>
      <c r="E45" s="103">
        <v>1</v>
      </c>
      <c r="F45" s="103">
        <v>0</v>
      </c>
      <c r="G45" s="103">
        <v>0</v>
      </c>
      <c r="H45" s="103">
        <v>0</v>
      </c>
      <c r="I45" s="103">
        <v>0</v>
      </c>
      <c r="J45" s="103">
        <v>0</v>
      </c>
      <c r="K45" s="103">
        <v>0</v>
      </c>
      <c r="L45" s="103">
        <v>0</v>
      </c>
      <c r="M45" s="103">
        <v>0</v>
      </c>
      <c r="N45" s="103">
        <v>0</v>
      </c>
      <c r="O45" s="103">
        <v>0</v>
      </c>
      <c r="P45" s="103">
        <v>0</v>
      </c>
      <c r="Q45" s="103">
        <v>0</v>
      </c>
      <c r="R45" s="103">
        <v>0</v>
      </c>
      <c r="S45" s="103">
        <v>0</v>
      </c>
      <c r="T45" s="103">
        <v>0</v>
      </c>
      <c r="U45" s="103">
        <v>0</v>
      </c>
      <c r="V45" s="103">
        <v>0</v>
      </c>
      <c r="W45" s="103">
        <v>0</v>
      </c>
    </row>
    <row r="46" spans="1:23" s="117" customFormat="1" ht="16" customHeight="1" x14ac:dyDescent="0.35">
      <c r="A46" s="119" t="s">
        <v>173</v>
      </c>
      <c r="B46" s="103">
        <f t="shared" si="2"/>
        <v>3</v>
      </c>
      <c r="C46" s="103">
        <v>0</v>
      </c>
      <c r="D46" s="103">
        <v>0</v>
      </c>
      <c r="E46" s="103">
        <v>0</v>
      </c>
      <c r="F46" s="103">
        <v>0</v>
      </c>
      <c r="G46" s="103">
        <v>0</v>
      </c>
      <c r="H46" s="103">
        <v>1</v>
      </c>
      <c r="I46" s="103">
        <v>0</v>
      </c>
      <c r="J46" s="103">
        <v>0</v>
      </c>
      <c r="K46" s="103">
        <v>0</v>
      </c>
      <c r="L46" s="103">
        <v>1</v>
      </c>
      <c r="M46" s="103">
        <v>0</v>
      </c>
      <c r="N46" s="103">
        <v>0</v>
      </c>
      <c r="O46" s="103">
        <v>0</v>
      </c>
      <c r="P46" s="103">
        <v>0</v>
      </c>
      <c r="Q46" s="103">
        <v>0</v>
      </c>
      <c r="R46" s="103">
        <v>0</v>
      </c>
      <c r="S46" s="103">
        <v>0</v>
      </c>
      <c r="T46" s="103">
        <v>0</v>
      </c>
      <c r="U46" s="103">
        <v>0</v>
      </c>
      <c r="V46" s="103">
        <v>0</v>
      </c>
      <c r="W46" s="103">
        <v>1</v>
      </c>
    </row>
    <row r="47" spans="1:23" s="117" customFormat="1" ht="16" customHeight="1" x14ac:dyDescent="0.35">
      <c r="A47" s="119" t="s">
        <v>174</v>
      </c>
      <c r="B47" s="103">
        <f t="shared" si="2"/>
        <v>3</v>
      </c>
      <c r="C47" s="103">
        <v>2</v>
      </c>
      <c r="D47" s="103">
        <v>0</v>
      </c>
      <c r="E47" s="103">
        <v>0</v>
      </c>
      <c r="F47" s="103">
        <v>0</v>
      </c>
      <c r="G47" s="103">
        <v>0</v>
      </c>
      <c r="H47" s="103">
        <v>0</v>
      </c>
      <c r="I47" s="103">
        <v>0</v>
      </c>
      <c r="J47" s="103">
        <v>0</v>
      </c>
      <c r="K47" s="103">
        <v>0</v>
      </c>
      <c r="L47" s="103">
        <v>0</v>
      </c>
      <c r="M47" s="103">
        <v>0</v>
      </c>
      <c r="N47" s="103">
        <v>0</v>
      </c>
      <c r="O47" s="103">
        <v>0</v>
      </c>
      <c r="P47" s="103">
        <v>0</v>
      </c>
      <c r="Q47" s="103">
        <v>0</v>
      </c>
      <c r="R47" s="103">
        <v>0</v>
      </c>
      <c r="S47" s="103">
        <v>0</v>
      </c>
      <c r="T47" s="103">
        <v>1</v>
      </c>
      <c r="U47" s="103">
        <v>0</v>
      </c>
      <c r="V47" s="103">
        <v>0</v>
      </c>
      <c r="W47" s="103">
        <v>0</v>
      </c>
    </row>
    <row r="48" spans="1:23" s="117" customFormat="1" ht="16" customHeight="1" x14ac:dyDescent="0.35">
      <c r="A48" s="119" t="s">
        <v>175</v>
      </c>
      <c r="B48" s="103">
        <f t="shared" si="2"/>
        <v>131</v>
      </c>
      <c r="C48" s="103">
        <v>23</v>
      </c>
      <c r="D48" s="103">
        <v>0</v>
      </c>
      <c r="E48" s="103">
        <v>2</v>
      </c>
      <c r="F48" s="103">
        <v>2</v>
      </c>
      <c r="G48" s="103">
        <v>0</v>
      </c>
      <c r="H48" s="103">
        <v>11</v>
      </c>
      <c r="I48" s="103">
        <v>13</v>
      </c>
      <c r="J48" s="103">
        <v>0</v>
      </c>
      <c r="K48" s="103">
        <v>17</v>
      </c>
      <c r="L48" s="103">
        <v>7</v>
      </c>
      <c r="M48" s="103">
        <v>12</v>
      </c>
      <c r="N48" s="103">
        <v>6</v>
      </c>
      <c r="O48" s="103">
        <v>4</v>
      </c>
      <c r="P48" s="103">
        <v>10</v>
      </c>
      <c r="Q48" s="103">
        <v>1</v>
      </c>
      <c r="R48" s="103">
        <v>3</v>
      </c>
      <c r="S48" s="103">
        <v>1</v>
      </c>
      <c r="T48" s="103">
        <v>2</v>
      </c>
      <c r="U48" s="103">
        <v>8</v>
      </c>
      <c r="V48" s="103">
        <v>4</v>
      </c>
      <c r="W48" s="103">
        <v>5</v>
      </c>
    </row>
    <row r="49" spans="1:23" s="117" customFormat="1" ht="16" customHeight="1" x14ac:dyDescent="0.35">
      <c r="A49" s="119" t="s">
        <v>176</v>
      </c>
      <c r="B49" s="103">
        <f t="shared" si="2"/>
        <v>3</v>
      </c>
      <c r="C49" s="103">
        <v>1</v>
      </c>
      <c r="D49" s="103">
        <v>0</v>
      </c>
      <c r="E49" s="103">
        <v>0</v>
      </c>
      <c r="F49" s="103">
        <v>0</v>
      </c>
      <c r="G49" s="103">
        <v>0</v>
      </c>
      <c r="H49" s="103">
        <v>1</v>
      </c>
      <c r="I49" s="103">
        <v>0</v>
      </c>
      <c r="J49" s="103">
        <v>0</v>
      </c>
      <c r="K49" s="103">
        <v>1</v>
      </c>
      <c r="L49" s="103">
        <v>0</v>
      </c>
      <c r="M49" s="103">
        <v>0</v>
      </c>
      <c r="N49" s="103">
        <v>0</v>
      </c>
      <c r="O49" s="103">
        <v>0</v>
      </c>
      <c r="P49" s="103">
        <v>0</v>
      </c>
      <c r="Q49" s="103">
        <v>0</v>
      </c>
      <c r="R49" s="103">
        <v>0</v>
      </c>
      <c r="S49" s="103">
        <v>0</v>
      </c>
      <c r="T49" s="103">
        <v>0</v>
      </c>
      <c r="U49" s="103">
        <v>0</v>
      </c>
      <c r="V49" s="103">
        <v>0</v>
      </c>
      <c r="W49" s="103">
        <v>0</v>
      </c>
    </row>
    <row r="50" spans="1:23" s="117" customFormat="1" ht="16" customHeight="1" x14ac:dyDescent="0.35">
      <c r="A50" s="119" t="s">
        <v>177</v>
      </c>
      <c r="B50" s="103">
        <f t="shared" si="2"/>
        <v>201</v>
      </c>
      <c r="C50" s="103">
        <v>103</v>
      </c>
      <c r="D50" s="103">
        <v>1</v>
      </c>
      <c r="E50" s="103">
        <v>13</v>
      </c>
      <c r="F50" s="103">
        <v>10</v>
      </c>
      <c r="G50" s="103">
        <v>1</v>
      </c>
      <c r="H50" s="103">
        <v>6</v>
      </c>
      <c r="I50" s="103">
        <v>10</v>
      </c>
      <c r="J50" s="103">
        <v>0</v>
      </c>
      <c r="K50" s="103">
        <v>7</v>
      </c>
      <c r="L50" s="103">
        <v>4</v>
      </c>
      <c r="M50" s="103">
        <v>3</v>
      </c>
      <c r="N50" s="103">
        <v>1</v>
      </c>
      <c r="O50" s="103">
        <v>6</v>
      </c>
      <c r="P50" s="103">
        <v>8</v>
      </c>
      <c r="Q50" s="103">
        <v>2</v>
      </c>
      <c r="R50" s="103">
        <v>6</v>
      </c>
      <c r="S50" s="103">
        <v>2</v>
      </c>
      <c r="T50" s="103">
        <v>0</v>
      </c>
      <c r="U50" s="103">
        <v>2</v>
      </c>
      <c r="V50" s="103">
        <v>7</v>
      </c>
      <c r="W50" s="103">
        <v>9</v>
      </c>
    </row>
    <row r="51" spans="1:23" s="117" customFormat="1" ht="16" customHeight="1" x14ac:dyDescent="0.35">
      <c r="A51" s="119" t="s">
        <v>178</v>
      </c>
      <c r="B51" s="103">
        <f t="shared" si="2"/>
        <v>1</v>
      </c>
      <c r="C51" s="103">
        <v>0</v>
      </c>
      <c r="D51" s="103">
        <v>0</v>
      </c>
      <c r="E51" s="103">
        <v>0</v>
      </c>
      <c r="F51" s="103">
        <v>0</v>
      </c>
      <c r="G51" s="103">
        <v>0</v>
      </c>
      <c r="H51" s="103">
        <v>0</v>
      </c>
      <c r="I51" s="103">
        <v>0</v>
      </c>
      <c r="J51" s="103">
        <v>0</v>
      </c>
      <c r="K51" s="103">
        <v>0</v>
      </c>
      <c r="L51" s="103">
        <v>0</v>
      </c>
      <c r="M51" s="103">
        <v>0</v>
      </c>
      <c r="N51" s="103">
        <v>0</v>
      </c>
      <c r="O51" s="103">
        <v>0</v>
      </c>
      <c r="P51" s="103">
        <v>0</v>
      </c>
      <c r="Q51" s="103">
        <v>1</v>
      </c>
      <c r="R51" s="103">
        <v>0</v>
      </c>
      <c r="S51" s="103">
        <v>0</v>
      </c>
      <c r="T51" s="103">
        <v>0</v>
      </c>
      <c r="U51" s="103">
        <v>0</v>
      </c>
      <c r="V51" s="103">
        <v>0</v>
      </c>
      <c r="W51" s="103">
        <v>0</v>
      </c>
    </row>
    <row r="52" spans="1:23" s="117" customFormat="1" ht="16" customHeight="1" x14ac:dyDescent="0.35">
      <c r="A52" s="119" t="s">
        <v>179</v>
      </c>
      <c r="B52" s="103">
        <f t="shared" si="2"/>
        <v>51</v>
      </c>
      <c r="C52" s="103">
        <v>14</v>
      </c>
      <c r="D52" s="103">
        <v>0</v>
      </c>
      <c r="E52" s="103">
        <v>3</v>
      </c>
      <c r="F52" s="103">
        <v>5</v>
      </c>
      <c r="G52" s="103">
        <v>4</v>
      </c>
      <c r="H52" s="103">
        <v>7</v>
      </c>
      <c r="I52" s="103">
        <v>2</v>
      </c>
      <c r="J52" s="103">
        <v>1</v>
      </c>
      <c r="K52" s="103">
        <v>0</v>
      </c>
      <c r="L52" s="103">
        <v>2</v>
      </c>
      <c r="M52" s="103">
        <v>0</v>
      </c>
      <c r="N52" s="103">
        <v>2</v>
      </c>
      <c r="O52" s="103">
        <v>1</v>
      </c>
      <c r="P52" s="103">
        <v>3</v>
      </c>
      <c r="Q52" s="103">
        <v>1</v>
      </c>
      <c r="R52" s="103">
        <v>0</v>
      </c>
      <c r="S52" s="103">
        <v>0</v>
      </c>
      <c r="T52" s="103">
        <v>1</v>
      </c>
      <c r="U52" s="103">
        <v>1</v>
      </c>
      <c r="V52" s="103">
        <v>2</v>
      </c>
      <c r="W52" s="103">
        <v>2</v>
      </c>
    </row>
    <row r="53" spans="1:23" s="117" customFormat="1" ht="16" customHeight="1" x14ac:dyDescent="0.35">
      <c r="A53" s="119" t="s">
        <v>180</v>
      </c>
      <c r="B53" s="103">
        <f t="shared" si="2"/>
        <v>39</v>
      </c>
      <c r="C53" s="103">
        <v>13</v>
      </c>
      <c r="D53" s="103">
        <v>4</v>
      </c>
      <c r="E53" s="103">
        <v>2</v>
      </c>
      <c r="F53" s="103">
        <v>1</v>
      </c>
      <c r="G53" s="103">
        <v>0</v>
      </c>
      <c r="H53" s="103">
        <v>1</v>
      </c>
      <c r="I53" s="103">
        <v>5</v>
      </c>
      <c r="J53" s="103">
        <v>0</v>
      </c>
      <c r="K53" s="103">
        <v>3</v>
      </c>
      <c r="L53" s="103">
        <v>0</v>
      </c>
      <c r="M53" s="103">
        <v>0</v>
      </c>
      <c r="N53" s="103">
        <v>0</v>
      </c>
      <c r="O53" s="103">
        <v>0</v>
      </c>
      <c r="P53" s="103">
        <v>1</v>
      </c>
      <c r="Q53" s="103">
        <v>3</v>
      </c>
      <c r="R53" s="103">
        <v>1</v>
      </c>
      <c r="S53" s="103">
        <v>0</v>
      </c>
      <c r="T53" s="103">
        <v>0</v>
      </c>
      <c r="U53" s="103">
        <v>1</v>
      </c>
      <c r="V53" s="103">
        <v>2</v>
      </c>
      <c r="W53" s="103">
        <v>2</v>
      </c>
    </row>
    <row r="54" spans="1:23" s="117" customFormat="1" ht="16" customHeight="1" x14ac:dyDescent="0.35">
      <c r="A54" s="119" t="s">
        <v>181</v>
      </c>
      <c r="B54" s="103">
        <f t="shared" si="2"/>
        <v>1</v>
      </c>
      <c r="C54" s="103">
        <v>0</v>
      </c>
      <c r="D54" s="103">
        <v>0</v>
      </c>
      <c r="E54" s="103">
        <v>0</v>
      </c>
      <c r="F54" s="103">
        <v>0</v>
      </c>
      <c r="G54" s="103">
        <v>0</v>
      </c>
      <c r="H54" s="103">
        <v>0</v>
      </c>
      <c r="I54" s="103">
        <v>0</v>
      </c>
      <c r="J54" s="103">
        <v>0</v>
      </c>
      <c r="K54" s="103">
        <v>0</v>
      </c>
      <c r="L54" s="103">
        <v>0</v>
      </c>
      <c r="M54" s="103">
        <v>0</v>
      </c>
      <c r="N54" s="103">
        <v>0</v>
      </c>
      <c r="O54" s="103">
        <v>0</v>
      </c>
      <c r="P54" s="103">
        <v>0</v>
      </c>
      <c r="Q54" s="103">
        <v>0</v>
      </c>
      <c r="R54" s="103">
        <v>0</v>
      </c>
      <c r="S54" s="103">
        <v>0</v>
      </c>
      <c r="T54" s="103">
        <v>0</v>
      </c>
      <c r="U54" s="103">
        <v>0</v>
      </c>
      <c r="V54" s="103">
        <v>0</v>
      </c>
      <c r="W54" s="103">
        <v>1</v>
      </c>
    </row>
    <row r="55" spans="1:23" s="117" customFormat="1" ht="16" customHeight="1" x14ac:dyDescent="0.35">
      <c r="A55" s="119" t="s">
        <v>182</v>
      </c>
      <c r="B55" s="103">
        <f t="shared" si="2"/>
        <v>5</v>
      </c>
      <c r="C55" s="103">
        <v>0</v>
      </c>
      <c r="D55" s="103">
        <v>0</v>
      </c>
      <c r="E55" s="103">
        <v>0</v>
      </c>
      <c r="F55" s="103">
        <v>4</v>
      </c>
      <c r="G55" s="103">
        <v>0</v>
      </c>
      <c r="H55" s="103">
        <v>0</v>
      </c>
      <c r="I55" s="103">
        <v>0</v>
      </c>
      <c r="J55" s="103">
        <v>0</v>
      </c>
      <c r="K55" s="103">
        <v>0</v>
      </c>
      <c r="L55" s="103">
        <v>0</v>
      </c>
      <c r="M55" s="103">
        <v>0</v>
      </c>
      <c r="N55" s="103">
        <v>0</v>
      </c>
      <c r="O55" s="103">
        <v>0</v>
      </c>
      <c r="P55" s="103">
        <v>0</v>
      </c>
      <c r="Q55" s="103">
        <v>0</v>
      </c>
      <c r="R55" s="103">
        <v>0</v>
      </c>
      <c r="S55" s="103">
        <v>0</v>
      </c>
      <c r="T55" s="103">
        <v>0</v>
      </c>
      <c r="U55" s="103">
        <v>0</v>
      </c>
      <c r="V55" s="103">
        <v>1</v>
      </c>
      <c r="W55" s="103">
        <v>0</v>
      </c>
    </row>
    <row r="56" spans="1:23" s="117" customFormat="1" ht="16" customHeight="1" x14ac:dyDescent="0.35">
      <c r="A56" s="119" t="s">
        <v>183</v>
      </c>
      <c r="B56" s="103">
        <f t="shared" si="2"/>
        <v>1</v>
      </c>
      <c r="C56" s="103">
        <v>1</v>
      </c>
      <c r="D56" s="103">
        <v>0</v>
      </c>
      <c r="E56" s="103">
        <v>0</v>
      </c>
      <c r="F56" s="103">
        <v>0</v>
      </c>
      <c r="G56" s="103">
        <v>0</v>
      </c>
      <c r="H56" s="103">
        <v>0</v>
      </c>
      <c r="I56" s="103">
        <v>0</v>
      </c>
      <c r="J56" s="103">
        <v>0</v>
      </c>
      <c r="K56" s="103">
        <v>0</v>
      </c>
      <c r="L56" s="103">
        <v>0</v>
      </c>
      <c r="M56" s="103">
        <v>0</v>
      </c>
      <c r="N56" s="103">
        <v>0</v>
      </c>
      <c r="O56" s="103">
        <v>0</v>
      </c>
      <c r="P56" s="103">
        <v>0</v>
      </c>
      <c r="Q56" s="103">
        <v>0</v>
      </c>
      <c r="R56" s="103">
        <v>0</v>
      </c>
      <c r="S56" s="103">
        <v>0</v>
      </c>
      <c r="T56" s="103">
        <v>0</v>
      </c>
      <c r="U56" s="103">
        <v>0</v>
      </c>
      <c r="V56" s="103">
        <v>0</v>
      </c>
      <c r="W56" s="103">
        <v>0</v>
      </c>
    </row>
    <row r="57" spans="1:23" s="117" customFormat="1" ht="16" customHeight="1" x14ac:dyDescent="0.35">
      <c r="A57" s="119" t="s">
        <v>184</v>
      </c>
      <c r="B57" s="103">
        <f t="shared" si="2"/>
        <v>1</v>
      </c>
      <c r="C57" s="103">
        <v>0</v>
      </c>
      <c r="D57" s="103">
        <v>0</v>
      </c>
      <c r="E57" s="103">
        <v>0</v>
      </c>
      <c r="F57" s="103">
        <v>0</v>
      </c>
      <c r="G57" s="103">
        <v>0</v>
      </c>
      <c r="H57" s="103">
        <v>0</v>
      </c>
      <c r="I57" s="103">
        <v>0</v>
      </c>
      <c r="J57" s="103">
        <v>0</v>
      </c>
      <c r="K57" s="103">
        <v>0</v>
      </c>
      <c r="L57" s="103">
        <v>0</v>
      </c>
      <c r="M57" s="103">
        <v>0</v>
      </c>
      <c r="N57" s="103">
        <v>0</v>
      </c>
      <c r="O57" s="103">
        <v>0</v>
      </c>
      <c r="P57" s="103">
        <v>0</v>
      </c>
      <c r="Q57" s="103">
        <v>0</v>
      </c>
      <c r="R57" s="103">
        <v>0</v>
      </c>
      <c r="S57" s="103">
        <v>1</v>
      </c>
      <c r="T57" s="103">
        <v>0</v>
      </c>
      <c r="U57" s="103">
        <v>0</v>
      </c>
      <c r="V57" s="103">
        <v>0</v>
      </c>
      <c r="W57" s="103">
        <v>0</v>
      </c>
    </row>
    <row r="58" spans="1:23" s="117" customFormat="1" ht="16" customHeight="1" x14ac:dyDescent="0.35">
      <c r="A58" s="119" t="s">
        <v>185</v>
      </c>
      <c r="B58" s="103">
        <f t="shared" si="2"/>
        <v>17</v>
      </c>
      <c r="C58" s="103">
        <v>7</v>
      </c>
      <c r="D58" s="103">
        <v>0</v>
      </c>
      <c r="E58" s="103">
        <v>1</v>
      </c>
      <c r="F58" s="103">
        <v>0</v>
      </c>
      <c r="G58" s="103">
        <v>0</v>
      </c>
      <c r="H58" s="103">
        <v>0</v>
      </c>
      <c r="I58" s="103">
        <v>0</v>
      </c>
      <c r="J58" s="103">
        <v>0</v>
      </c>
      <c r="K58" s="103">
        <v>1</v>
      </c>
      <c r="L58" s="103">
        <v>0</v>
      </c>
      <c r="M58" s="103">
        <v>2</v>
      </c>
      <c r="N58" s="103">
        <v>0</v>
      </c>
      <c r="O58" s="103">
        <v>0</v>
      </c>
      <c r="P58" s="103">
        <v>0</v>
      </c>
      <c r="Q58" s="103">
        <v>1</v>
      </c>
      <c r="R58" s="103">
        <v>0</v>
      </c>
      <c r="S58" s="103">
        <v>2</v>
      </c>
      <c r="T58" s="103">
        <v>0</v>
      </c>
      <c r="U58" s="103">
        <v>2</v>
      </c>
      <c r="V58" s="103">
        <v>1</v>
      </c>
      <c r="W58" s="103">
        <v>0</v>
      </c>
    </row>
    <row r="59" spans="1:23" s="117" customFormat="1" ht="16" customHeight="1" x14ac:dyDescent="0.35">
      <c r="A59" s="119" t="s">
        <v>186</v>
      </c>
      <c r="B59" s="103">
        <f t="shared" si="2"/>
        <v>7</v>
      </c>
      <c r="C59" s="103">
        <v>3</v>
      </c>
      <c r="D59" s="103">
        <v>0</v>
      </c>
      <c r="E59" s="103">
        <v>0</v>
      </c>
      <c r="F59" s="103">
        <v>0</v>
      </c>
      <c r="G59" s="103">
        <v>0</v>
      </c>
      <c r="H59" s="103">
        <v>1</v>
      </c>
      <c r="I59" s="103">
        <v>0</v>
      </c>
      <c r="J59" s="103">
        <v>0</v>
      </c>
      <c r="K59" s="103">
        <v>0</v>
      </c>
      <c r="L59" s="103">
        <v>0</v>
      </c>
      <c r="M59" s="103">
        <v>0</v>
      </c>
      <c r="N59" s="103">
        <v>0</v>
      </c>
      <c r="O59" s="103">
        <v>1</v>
      </c>
      <c r="P59" s="103">
        <v>1</v>
      </c>
      <c r="Q59" s="103">
        <v>1</v>
      </c>
      <c r="R59" s="103">
        <v>0</v>
      </c>
      <c r="S59" s="103">
        <v>0</v>
      </c>
      <c r="T59" s="103">
        <v>0</v>
      </c>
      <c r="U59" s="103">
        <v>0</v>
      </c>
      <c r="V59" s="103">
        <v>0</v>
      </c>
      <c r="W59" s="103">
        <v>0</v>
      </c>
    </row>
    <row r="60" spans="1:23" s="117" customFormat="1" ht="16" customHeight="1" x14ac:dyDescent="0.35">
      <c r="A60" s="119" t="s">
        <v>187</v>
      </c>
      <c r="B60" s="103">
        <f t="shared" si="2"/>
        <v>1</v>
      </c>
      <c r="C60" s="103">
        <v>0</v>
      </c>
      <c r="D60" s="103">
        <v>0</v>
      </c>
      <c r="E60" s="103">
        <v>0</v>
      </c>
      <c r="F60" s="103">
        <v>0</v>
      </c>
      <c r="G60" s="103">
        <v>1</v>
      </c>
      <c r="H60" s="103">
        <v>0</v>
      </c>
      <c r="I60" s="103">
        <v>0</v>
      </c>
      <c r="J60" s="103">
        <v>0</v>
      </c>
      <c r="K60" s="103">
        <v>0</v>
      </c>
      <c r="L60" s="103">
        <v>0</v>
      </c>
      <c r="M60" s="103">
        <v>0</v>
      </c>
      <c r="N60" s="103">
        <v>0</v>
      </c>
      <c r="O60" s="103">
        <v>0</v>
      </c>
      <c r="P60" s="103">
        <v>0</v>
      </c>
      <c r="Q60" s="103">
        <v>0</v>
      </c>
      <c r="R60" s="103">
        <v>0</v>
      </c>
      <c r="S60" s="103">
        <v>0</v>
      </c>
      <c r="T60" s="103">
        <v>0</v>
      </c>
      <c r="U60" s="103">
        <v>0</v>
      </c>
      <c r="V60" s="103">
        <v>0</v>
      </c>
      <c r="W60" s="103">
        <v>0</v>
      </c>
    </row>
    <row r="61" spans="1:23" s="118" customFormat="1" ht="16" customHeight="1" x14ac:dyDescent="0.35">
      <c r="A61" s="119" t="s">
        <v>188</v>
      </c>
      <c r="B61" s="211">
        <f t="shared" si="2"/>
        <v>2</v>
      </c>
      <c r="C61" s="211">
        <v>1</v>
      </c>
      <c r="D61" s="211">
        <v>0</v>
      </c>
      <c r="E61" s="211">
        <v>0</v>
      </c>
      <c r="F61" s="211">
        <v>0</v>
      </c>
      <c r="G61" s="211">
        <v>0</v>
      </c>
      <c r="H61" s="211">
        <v>0</v>
      </c>
      <c r="I61" s="211">
        <v>0</v>
      </c>
      <c r="J61" s="211">
        <v>0</v>
      </c>
      <c r="K61" s="211">
        <v>0</v>
      </c>
      <c r="L61" s="211">
        <v>0</v>
      </c>
      <c r="M61" s="211">
        <v>0</v>
      </c>
      <c r="N61" s="211">
        <v>0</v>
      </c>
      <c r="O61" s="211">
        <v>0</v>
      </c>
      <c r="P61" s="211">
        <v>0</v>
      </c>
      <c r="Q61" s="211">
        <v>0</v>
      </c>
      <c r="R61" s="211">
        <v>1</v>
      </c>
      <c r="S61" s="211">
        <v>0</v>
      </c>
      <c r="T61" s="211">
        <v>0</v>
      </c>
      <c r="U61" s="211">
        <v>0</v>
      </c>
      <c r="V61" s="211">
        <v>0</v>
      </c>
      <c r="W61" s="211">
        <v>0</v>
      </c>
    </row>
    <row r="62" spans="1:23" s="118" customFormat="1" ht="16" customHeight="1" x14ac:dyDescent="0.35">
      <c r="A62" s="119" t="s">
        <v>189</v>
      </c>
      <c r="B62" s="211">
        <f t="shared" si="2"/>
        <v>33</v>
      </c>
      <c r="C62" s="211">
        <v>3</v>
      </c>
      <c r="D62" s="211">
        <v>0</v>
      </c>
      <c r="E62" s="211">
        <v>1</v>
      </c>
      <c r="F62" s="211">
        <v>5</v>
      </c>
      <c r="G62" s="211">
        <v>2</v>
      </c>
      <c r="H62" s="211">
        <v>0</v>
      </c>
      <c r="I62" s="211">
        <v>1</v>
      </c>
      <c r="J62" s="211">
        <v>0</v>
      </c>
      <c r="K62" s="211">
        <v>6</v>
      </c>
      <c r="L62" s="211">
        <v>2</v>
      </c>
      <c r="M62" s="211">
        <v>0</v>
      </c>
      <c r="N62" s="211">
        <v>0</v>
      </c>
      <c r="O62" s="211">
        <v>0</v>
      </c>
      <c r="P62" s="211">
        <v>4</v>
      </c>
      <c r="Q62" s="211">
        <v>2</v>
      </c>
      <c r="R62" s="211">
        <v>1</v>
      </c>
      <c r="S62" s="211">
        <v>0</v>
      </c>
      <c r="T62" s="211">
        <v>0</v>
      </c>
      <c r="U62" s="211">
        <v>1</v>
      </c>
      <c r="V62" s="211">
        <v>5</v>
      </c>
      <c r="W62" s="211">
        <v>0</v>
      </c>
    </row>
    <row r="63" spans="1:23" s="118" customFormat="1" ht="16" customHeight="1" x14ac:dyDescent="0.35">
      <c r="A63" s="119" t="s">
        <v>190</v>
      </c>
      <c r="B63" s="211">
        <f t="shared" si="2"/>
        <v>6</v>
      </c>
      <c r="C63" s="211">
        <v>4</v>
      </c>
      <c r="D63" s="211">
        <v>0</v>
      </c>
      <c r="E63" s="211">
        <v>0</v>
      </c>
      <c r="F63" s="211">
        <v>0</v>
      </c>
      <c r="G63" s="211">
        <v>0</v>
      </c>
      <c r="H63" s="211">
        <v>0</v>
      </c>
      <c r="I63" s="211">
        <v>0</v>
      </c>
      <c r="J63" s="211">
        <v>0</v>
      </c>
      <c r="K63" s="211">
        <v>0</v>
      </c>
      <c r="L63" s="211">
        <v>0</v>
      </c>
      <c r="M63" s="211">
        <v>0</v>
      </c>
      <c r="N63" s="211">
        <v>0</v>
      </c>
      <c r="O63" s="211">
        <v>0</v>
      </c>
      <c r="P63" s="211">
        <v>0</v>
      </c>
      <c r="Q63" s="211">
        <v>0</v>
      </c>
      <c r="R63" s="211">
        <v>0</v>
      </c>
      <c r="S63" s="211">
        <v>0</v>
      </c>
      <c r="T63" s="211">
        <v>0</v>
      </c>
      <c r="U63" s="211">
        <v>2</v>
      </c>
      <c r="V63" s="211">
        <v>0</v>
      </c>
      <c r="W63" s="211">
        <v>0</v>
      </c>
    </row>
    <row r="64" spans="1:23" s="118" customFormat="1" ht="16" customHeight="1" x14ac:dyDescent="0.35">
      <c r="A64" s="119" t="s">
        <v>191</v>
      </c>
      <c r="B64" s="211">
        <f t="shared" si="2"/>
        <v>1</v>
      </c>
      <c r="C64" s="211">
        <v>1</v>
      </c>
      <c r="D64" s="211">
        <v>0</v>
      </c>
      <c r="E64" s="211">
        <v>0</v>
      </c>
      <c r="F64" s="211">
        <v>0</v>
      </c>
      <c r="G64" s="211">
        <v>0</v>
      </c>
      <c r="H64" s="211">
        <v>0</v>
      </c>
      <c r="I64" s="211">
        <v>0</v>
      </c>
      <c r="J64" s="211">
        <v>0</v>
      </c>
      <c r="K64" s="211">
        <v>0</v>
      </c>
      <c r="L64" s="211">
        <v>0</v>
      </c>
      <c r="M64" s="211">
        <v>0</v>
      </c>
      <c r="N64" s="211">
        <v>0</v>
      </c>
      <c r="O64" s="211">
        <v>0</v>
      </c>
      <c r="P64" s="211">
        <v>0</v>
      </c>
      <c r="Q64" s="211">
        <v>0</v>
      </c>
      <c r="R64" s="211">
        <v>0</v>
      </c>
      <c r="S64" s="211">
        <v>0</v>
      </c>
      <c r="T64" s="211">
        <v>0</v>
      </c>
      <c r="U64" s="211">
        <v>0</v>
      </c>
      <c r="V64" s="211">
        <v>0</v>
      </c>
      <c r="W64" s="211">
        <v>0</v>
      </c>
    </row>
    <row r="65" spans="1:23" s="118" customFormat="1" ht="16" customHeight="1" x14ac:dyDescent="0.35">
      <c r="A65" s="119" t="s">
        <v>192</v>
      </c>
      <c r="B65" s="211">
        <f t="shared" si="2"/>
        <v>1</v>
      </c>
      <c r="C65" s="211">
        <v>0</v>
      </c>
      <c r="D65" s="211">
        <v>0</v>
      </c>
      <c r="E65" s="211">
        <v>0</v>
      </c>
      <c r="F65" s="211">
        <v>1</v>
      </c>
      <c r="G65" s="211">
        <v>0</v>
      </c>
      <c r="H65" s="211">
        <v>0</v>
      </c>
      <c r="I65" s="211">
        <v>0</v>
      </c>
      <c r="J65" s="211">
        <v>0</v>
      </c>
      <c r="K65" s="211">
        <v>0</v>
      </c>
      <c r="L65" s="211">
        <v>0</v>
      </c>
      <c r="M65" s="211">
        <v>0</v>
      </c>
      <c r="N65" s="211">
        <v>0</v>
      </c>
      <c r="O65" s="211">
        <v>0</v>
      </c>
      <c r="P65" s="211">
        <v>0</v>
      </c>
      <c r="Q65" s="211">
        <v>0</v>
      </c>
      <c r="R65" s="211">
        <v>0</v>
      </c>
      <c r="S65" s="211">
        <v>0</v>
      </c>
      <c r="T65" s="211">
        <v>0</v>
      </c>
      <c r="U65" s="211">
        <v>0</v>
      </c>
      <c r="V65" s="211">
        <v>0</v>
      </c>
      <c r="W65" s="211">
        <v>0</v>
      </c>
    </row>
    <row r="66" spans="1:23" s="117" customFormat="1" ht="16" customHeight="1" x14ac:dyDescent="0.35">
      <c r="A66" s="119" t="s">
        <v>193</v>
      </c>
      <c r="B66" s="103">
        <f t="shared" si="2"/>
        <v>18</v>
      </c>
      <c r="C66" s="103">
        <v>5</v>
      </c>
      <c r="D66" s="103">
        <v>1</v>
      </c>
      <c r="E66" s="103">
        <v>1</v>
      </c>
      <c r="F66" s="103">
        <v>0</v>
      </c>
      <c r="G66" s="103">
        <v>0</v>
      </c>
      <c r="H66" s="103">
        <v>0</v>
      </c>
      <c r="I66" s="103">
        <v>4</v>
      </c>
      <c r="J66" s="103">
        <v>0</v>
      </c>
      <c r="K66" s="103">
        <v>0</v>
      </c>
      <c r="L66" s="103">
        <v>1</v>
      </c>
      <c r="M66" s="103">
        <v>1</v>
      </c>
      <c r="N66" s="103">
        <v>0</v>
      </c>
      <c r="O66" s="103">
        <v>0</v>
      </c>
      <c r="P66" s="103">
        <v>1</v>
      </c>
      <c r="Q66" s="103">
        <v>1</v>
      </c>
      <c r="R66" s="103">
        <v>1</v>
      </c>
      <c r="S66" s="103">
        <v>0</v>
      </c>
      <c r="T66" s="103">
        <v>0</v>
      </c>
      <c r="U66" s="103">
        <v>0</v>
      </c>
      <c r="V66" s="103">
        <v>1</v>
      </c>
      <c r="W66" s="103">
        <v>1</v>
      </c>
    </row>
    <row r="67" spans="1:23" s="117" customFormat="1" ht="16" customHeight="1" x14ac:dyDescent="0.35">
      <c r="A67" s="119" t="s">
        <v>194</v>
      </c>
      <c r="B67" s="103">
        <f t="shared" si="2"/>
        <v>4</v>
      </c>
      <c r="C67" s="103">
        <v>0</v>
      </c>
      <c r="D67" s="103">
        <v>0</v>
      </c>
      <c r="E67" s="103">
        <v>0</v>
      </c>
      <c r="F67" s="103">
        <v>1</v>
      </c>
      <c r="G67" s="103">
        <v>0</v>
      </c>
      <c r="H67" s="103">
        <v>0</v>
      </c>
      <c r="I67" s="103">
        <v>0</v>
      </c>
      <c r="J67" s="103">
        <v>0</v>
      </c>
      <c r="K67" s="103">
        <v>0</v>
      </c>
      <c r="L67" s="103">
        <v>0</v>
      </c>
      <c r="M67" s="103">
        <v>0</v>
      </c>
      <c r="N67" s="103">
        <v>0</v>
      </c>
      <c r="O67" s="103">
        <v>0</v>
      </c>
      <c r="P67" s="103">
        <v>0</v>
      </c>
      <c r="Q67" s="103">
        <v>1</v>
      </c>
      <c r="R67" s="103">
        <v>0</v>
      </c>
      <c r="S67" s="103">
        <v>1</v>
      </c>
      <c r="T67" s="103">
        <v>1</v>
      </c>
      <c r="U67" s="103">
        <v>0</v>
      </c>
      <c r="V67" s="103">
        <v>0</v>
      </c>
      <c r="W67" s="103">
        <v>0</v>
      </c>
    </row>
    <row r="68" spans="1:23" s="117" customFormat="1" ht="16" customHeight="1" x14ac:dyDescent="0.35">
      <c r="A68" s="119" t="s">
        <v>195</v>
      </c>
      <c r="B68" s="103">
        <f t="shared" si="2"/>
        <v>15</v>
      </c>
      <c r="C68" s="103">
        <v>2</v>
      </c>
      <c r="D68" s="103">
        <v>0</v>
      </c>
      <c r="E68" s="103">
        <v>1</v>
      </c>
      <c r="F68" s="103">
        <v>1</v>
      </c>
      <c r="G68" s="103">
        <v>0</v>
      </c>
      <c r="H68" s="103">
        <v>1</v>
      </c>
      <c r="I68" s="103">
        <v>2</v>
      </c>
      <c r="J68" s="103">
        <v>0</v>
      </c>
      <c r="K68" s="103">
        <v>2</v>
      </c>
      <c r="L68" s="103">
        <v>0</v>
      </c>
      <c r="M68" s="103">
        <v>1</v>
      </c>
      <c r="N68" s="103">
        <v>0</v>
      </c>
      <c r="O68" s="103">
        <v>1</v>
      </c>
      <c r="P68" s="103">
        <v>2</v>
      </c>
      <c r="Q68" s="103">
        <v>0</v>
      </c>
      <c r="R68" s="103">
        <v>0</v>
      </c>
      <c r="S68" s="103">
        <v>0</v>
      </c>
      <c r="T68" s="103">
        <v>0</v>
      </c>
      <c r="U68" s="103">
        <v>0</v>
      </c>
      <c r="V68" s="103">
        <v>0</v>
      </c>
      <c r="W68" s="103">
        <v>2</v>
      </c>
    </row>
    <row r="69" spans="1:23" s="117" customFormat="1" ht="16" customHeight="1" x14ac:dyDescent="0.35">
      <c r="A69" s="119" t="s">
        <v>196</v>
      </c>
      <c r="B69" s="103">
        <f t="shared" si="2"/>
        <v>98</v>
      </c>
      <c r="C69" s="103">
        <v>33</v>
      </c>
      <c r="D69" s="103">
        <v>0</v>
      </c>
      <c r="E69" s="103">
        <v>6</v>
      </c>
      <c r="F69" s="103">
        <v>2</v>
      </c>
      <c r="G69" s="103">
        <v>0</v>
      </c>
      <c r="H69" s="103">
        <v>1</v>
      </c>
      <c r="I69" s="103">
        <v>6</v>
      </c>
      <c r="J69" s="103">
        <v>1</v>
      </c>
      <c r="K69" s="103">
        <v>2</v>
      </c>
      <c r="L69" s="103">
        <v>0</v>
      </c>
      <c r="M69" s="103">
        <v>1</v>
      </c>
      <c r="N69" s="103">
        <v>3</v>
      </c>
      <c r="O69" s="103">
        <v>3</v>
      </c>
      <c r="P69" s="103">
        <v>13</v>
      </c>
      <c r="Q69" s="103">
        <v>4</v>
      </c>
      <c r="R69" s="103">
        <v>3</v>
      </c>
      <c r="S69" s="103">
        <v>0</v>
      </c>
      <c r="T69" s="103">
        <v>0</v>
      </c>
      <c r="U69" s="103">
        <v>1</v>
      </c>
      <c r="V69" s="103">
        <v>15</v>
      </c>
      <c r="W69" s="103">
        <v>4</v>
      </c>
    </row>
    <row r="70" spans="1:23" s="117" customFormat="1" ht="16" customHeight="1" x14ac:dyDescent="0.35">
      <c r="A70" s="119" t="s">
        <v>197</v>
      </c>
      <c r="B70" s="103">
        <f t="shared" si="2"/>
        <v>80</v>
      </c>
      <c r="C70" s="103">
        <v>19</v>
      </c>
      <c r="D70" s="103">
        <v>0</v>
      </c>
      <c r="E70" s="103">
        <v>5</v>
      </c>
      <c r="F70" s="103">
        <v>10</v>
      </c>
      <c r="G70" s="103">
        <v>0</v>
      </c>
      <c r="H70" s="103">
        <v>6</v>
      </c>
      <c r="I70" s="103">
        <v>2</v>
      </c>
      <c r="J70" s="103">
        <v>0</v>
      </c>
      <c r="K70" s="103">
        <v>4</v>
      </c>
      <c r="L70" s="103">
        <v>2</v>
      </c>
      <c r="M70" s="103">
        <v>3</v>
      </c>
      <c r="N70" s="103">
        <v>3</v>
      </c>
      <c r="O70" s="103">
        <v>1</v>
      </c>
      <c r="P70" s="103">
        <v>1</v>
      </c>
      <c r="Q70" s="103">
        <v>4</v>
      </c>
      <c r="R70" s="103">
        <v>3</v>
      </c>
      <c r="S70" s="103">
        <v>1</v>
      </c>
      <c r="T70" s="103">
        <v>1</v>
      </c>
      <c r="U70" s="103">
        <v>3</v>
      </c>
      <c r="V70" s="103">
        <v>5</v>
      </c>
      <c r="W70" s="103">
        <v>7</v>
      </c>
    </row>
    <row r="71" spans="1:23" s="117" customFormat="1" ht="16" customHeight="1" x14ac:dyDescent="0.35">
      <c r="A71" s="119" t="s">
        <v>198</v>
      </c>
      <c r="B71" s="103">
        <f t="shared" si="2"/>
        <v>2</v>
      </c>
      <c r="C71" s="103">
        <v>0</v>
      </c>
      <c r="D71" s="103">
        <v>0</v>
      </c>
      <c r="E71" s="103">
        <v>0</v>
      </c>
      <c r="F71" s="103">
        <v>0</v>
      </c>
      <c r="G71" s="103">
        <v>0</v>
      </c>
      <c r="H71" s="103">
        <v>0</v>
      </c>
      <c r="I71" s="103">
        <v>0</v>
      </c>
      <c r="J71" s="103">
        <v>0</v>
      </c>
      <c r="K71" s="103">
        <v>0</v>
      </c>
      <c r="L71" s="103">
        <v>0</v>
      </c>
      <c r="M71" s="103">
        <v>0</v>
      </c>
      <c r="N71" s="103">
        <v>0</v>
      </c>
      <c r="O71" s="103">
        <v>0</v>
      </c>
      <c r="P71" s="103">
        <v>0</v>
      </c>
      <c r="Q71" s="103">
        <v>0</v>
      </c>
      <c r="R71" s="103">
        <v>0</v>
      </c>
      <c r="S71" s="103">
        <v>0</v>
      </c>
      <c r="T71" s="103">
        <v>0</v>
      </c>
      <c r="U71" s="103">
        <v>0</v>
      </c>
      <c r="V71" s="103">
        <v>0</v>
      </c>
      <c r="W71" s="103">
        <v>2</v>
      </c>
    </row>
    <row r="72" spans="1:23" s="117" customFormat="1" ht="16" customHeight="1" x14ac:dyDescent="0.35">
      <c r="A72" s="119" t="s">
        <v>199</v>
      </c>
      <c r="B72" s="103">
        <f t="shared" si="2"/>
        <v>230</v>
      </c>
      <c r="C72" s="103">
        <v>101</v>
      </c>
      <c r="D72" s="103">
        <v>0</v>
      </c>
      <c r="E72" s="103">
        <v>6</v>
      </c>
      <c r="F72" s="103">
        <v>8</v>
      </c>
      <c r="G72" s="103">
        <v>3</v>
      </c>
      <c r="H72" s="103">
        <v>11</v>
      </c>
      <c r="I72" s="103">
        <v>12</v>
      </c>
      <c r="J72" s="103">
        <v>3</v>
      </c>
      <c r="K72" s="103">
        <v>8</v>
      </c>
      <c r="L72" s="103">
        <v>1</v>
      </c>
      <c r="M72" s="103">
        <v>8</v>
      </c>
      <c r="N72" s="103">
        <v>12</v>
      </c>
      <c r="O72" s="103">
        <v>10</v>
      </c>
      <c r="P72" s="103">
        <v>17</v>
      </c>
      <c r="Q72" s="103">
        <v>5</v>
      </c>
      <c r="R72" s="103">
        <v>3</v>
      </c>
      <c r="S72" s="103">
        <v>1</v>
      </c>
      <c r="T72" s="103">
        <v>5</v>
      </c>
      <c r="U72" s="103">
        <v>4</v>
      </c>
      <c r="V72" s="103">
        <v>7</v>
      </c>
      <c r="W72" s="103">
        <v>5</v>
      </c>
    </row>
    <row r="73" spans="1:23" s="117" customFormat="1" ht="16" customHeight="1" x14ac:dyDescent="0.35">
      <c r="A73" s="119" t="s">
        <v>200</v>
      </c>
      <c r="B73" s="103">
        <f t="shared" si="2"/>
        <v>6</v>
      </c>
      <c r="C73" s="103">
        <v>3</v>
      </c>
      <c r="D73" s="103">
        <v>0</v>
      </c>
      <c r="E73" s="103">
        <v>0</v>
      </c>
      <c r="F73" s="103">
        <v>0</v>
      </c>
      <c r="G73" s="103">
        <v>0</v>
      </c>
      <c r="H73" s="103">
        <v>0</v>
      </c>
      <c r="I73" s="103">
        <v>2</v>
      </c>
      <c r="J73" s="103">
        <v>0</v>
      </c>
      <c r="K73" s="103">
        <v>0</v>
      </c>
      <c r="L73" s="103">
        <v>0</v>
      </c>
      <c r="M73" s="103">
        <v>0</v>
      </c>
      <c r="N73" s="103">
        <v>0</v>
      </c>
      <c r="O73" s="103">
        <v>0</v>
      </c>
      <c r="P73" s="103">
        <v>0</v>
      </c>
      <c r="Q73" s="103">
        <v>0</v>
      </c>
      <c r="R73" s="103">
        <v>1</v>
      </c>
      <c r="S73" s="103">
        <v>0</v>
      </c>
      <c r="T73" s="103">
        <v>0</v>
      </c>
      <c r="U73" s="103">
        <v>0</v>
      </c>
      <c r="V73" s="103">
        <v>0</v>
      </c>
      <c r="W73" s="103">
        <v>0</v>
      </c>
    </row>
    <row r="74" spans="1:23" s="117" customFormat="1" ht="16" customHeight="1" x14ac:dyDescent="0.35">
      <c r="A74" s="119" t="s">
        <v>201</v>
      </c>
      <c r="B74" s="103">
        <f t="shared" si="2"/>
        <v>7</v>
      </c>
      <c r="C74" s="103">
        <v>3</v>
      </c>
      <c r="D74" s="103">
        <v>0</v>
      </c>
      <c r="E74" s="103">
        <v>0</v>
      </c>
      <c r="F74" s="103">
        <v>1</v>
      </c>
      <c r="G74" s="103">
        <v>0</v>
      </c>
      <c r="H74" s="103">
        <v>0</v>
      </c>
      <c r="I74" s="103">
        <v>0</v>
      </c>
      <c r="J74" s="103">
        <v>0</v>
      </c>
      <c r="K74" s="103">
        <v>0</v>
      </c>
      <c r="L74" s="103">
        <v>0</v>
      </c>
      <c r="M74" s="103">
        <v>0</v>
      </c>
      <c r="N74" s="103">
        <v>1</v>
      </c>
      <c r="O74" s="103">
        <v>0</v>
      </c>
      <c r="P74" s="103">
        <v>1</v>
      </c>
      <c r="Q74" s="103">
        <v>0</v>
      </c>
      <c r="R74" s="103">
        <v>0</v>
      </c>
      <c r="S74" s="103">
        <v>0</v>
      </c>
      <c r="T74" s="103">
        <v>0</v>
      </c>
      <c r="U74" s="103">
        <v>0</v>
      </c>
      <c r="V74" s="103">
        <v>1</v>
      </c>
      <c r="W74" s="103">
        <v>0</v>
      </c>
    </row>
    <row r="75" spans="1:23" s="117" customFormat="1" ht="16" customHeight="1" x14ac:dyDescent="0.35">
      <c r="A75" s="119" t="s">
        <v>202</v>
      </c>
      <c r="B75" s="103">
        <f t="shared" si="2"/>
        <v>3</v>
      </c>
      <c r="C75" s="103">
        <v>1</v>
      </c>
      <c r="D75" s="103">
        <v>0</v>
      </c>
      <c r="E75" s="103">
        <v>0</v>
      </c>
      <c r="F75" s="103">
        <v>0</v>
      </c>
      <c r="G75" s="103">
        <v>0</v>
      </c>
      <c r="H75" s="103">
        <v>0</v>
      </c>
      <c r="I75" s="103">
        <v>2</v>
      </c>
      <c r="J75" s="103">
        <v>0</v>
      </c>
      <c r="K75" s="103">
        <v>0</v>
      </c>
      <c r="L75" s="103">
        <v>0</v>
      </c>
      <c r="M75" s="103">
        <v>0</v>
      </c>
      <c r="N75" s="103">
        <v>0</v>
      </c>
      <c r="O75" s="103">
        <v>0</v>
      </c>
      <c r="P75" s="103">
        <v>0</v>
      </c>
      <c r="Q75" s="103">
        <v>0</v>
      </c>
      <c r="R75" s="103">
        <v>0</v>
      </c>
      <c r="S75" s="103">
        <v>0</v>
      </c>
      <c r="T75" s="103">
        <v>0</v>
      </c>
      <c r="U75" s="103">
        <v>0</v>
      </c>
      <c r="V75" s="103">
        <v>0</v>
      </c>
      <c r="W75" s="103">
        <v>0</v>
      </c>
    </row>
    <row r="76" spans="1:23" s="117" customFormat="1" ht="16" customHeight="1" x14ac:dyDescent="0.35">
      <c r="A76" s="119" t="s">
        <v>203</v>
      </c>
      <c r="B76" s="103">
        <f t="shared" si="2"/>
        <v>1</v>
      </c>
      <c r="C76" s="103">
        <v>0</v>
      </c>
      <c r="D76" s="103">
        <v>0</v>
      </c>
      <c r="E76" s="103">
        <v>0</v>
      </c>
      <c r="F76" s="103">
        <v>1</v>
      </c>
      <c r="G76" s="103">
        <v>0</v>
      </c>
      <c r="H76" s="103">
        <v>0</v>
      </c>
      <c r="I76" s="103">
        <v>0</v>
      </c>
      <c r="J76" s="103">
        <v>0</v>
      </c>
      <c r="K76" s="103">
        <v>0</v>
      </c>
      <c r="L76" s="103">
        <v>0</v>
      </c>
      <c r="M76" s="103">
        <v>0</v>
      </c>
      <c r="N76" s="103">
        <v>0</v>
      </c>
      <c r="O76" s="103">
        <v>0</v>
      </c>
      <c r="P76" s="103">
        <v>0</v>
      </c>
      <c r="Q76" s="103">
        <v>0</v>
      </c>
      <c r="R76" s="103">
        <v>0</v>
      </c>
      <c r="S76" s="103">
        <v>0</v>
      </c>
      <c r="T76" s="103">
        <v>0</v>
      </c>
      <c r="U76" s="103">
        <v>0</v>
      </c>
      <c r="V76" s="103">
        <v>0</v>
      </c>
      <c r="W76" s="103">
        <v>0</v>
      </c>
    </row>
    <row r="77" spans="1:23" s="117" customFormat="1" ht="16" customHeight="1" x14ac:dyDescent="0.35">
      <c r="A77" s="119" t="s">
        <v>204</v>
      </c>
      <c r="B77" s="103">
        <f t="shared" si="2"/>
        <v>6</v>
      </c>
      <c r="C77" s="103">
        <v>3</v>
      </c>
      <c r="D77" s="103">
        <v>0</v>
      </c>
      <c r="E77" s="103">
        <v>1</v>
      </c>
      <c r="F77" s="103">
        <v>0</v>
      </c>
      <c r="G77" s="103">
        <v>0</v>
      </c>
      <c r="H77" s="103">
        <v>0</v>
      </c>
      <c r="I77" s="103">
        <v>0</v>
      </c>
      <c r="J77" s="103">
        <v>0</v>
      </c>
      <c r="K77" s="103">
        <v>0</v>
      </c>
      <c r="L77" s="103">
        <v>0</v>
      </c>
      <c r="M77" s="103">
        <v>0</v>
      </c>
      <c r="N77" s="103">
        <v>0</v>
      </c>
      <c r="O77" s="103">
        <v>0</v>
      </c>
      <c r="P77" s="103">
        <v>0</v>
      </c>
      <c r="Q77" s="103">
        <v>0</v>
      </c>
      <c r="R77" s="103">
        <v>0</v>
      </c>
      <c r="S77" s="103">
        <v>0</v>
      </c>
      <c r="T77" s="103">
        <v>0</v>
      </c>
      <c r="U77" s="103">
        <v>0</v>
      </c>
      <c r="V77" s="103">
        <v>1</v>
      </c>
      <c r="W77" s="103">
        <v>1</v>
      </c>
    </row>
    <row r="78" spans="1:23" s="117" customFormat="1" ht="16" customHeight="1" x14ac:dyDescent="0.35">
      <c r="A78" s="119" t="s">
        <v>205</v>
      </c>
      <c r="B78" s="103">
        <f t="shared" si="2"/>
        <v>79</v>
      </c>
      <c r="C78" s="103">
        <v>27</v>
      </c>
      <c r="D78" s="103">
        <v>0</v>
      </c>
      <c r="E78" s="103">
        <v>0</v>
      </c>
      <c r="F78" s="103">
        <v>4</v>
      </c>
      <c r="G78" s="103">
        <v>0</v>
      </c>
      <c r="H78" s="103">
        <v>2</v>
      </c>
      <c r="I78" s="103">
        <v>0</v>
      </c>
      <c r="J78" s="103">
        <v>0</v>
      </c>
      <c r="K78" s="103">
        <v>0</v>
      </c>
      <c r="L78" s="103">
        <v>0</v>
      </c>
      <c r="M78" s="103">
        <v>1</v>
      </c>
      <c r="N78" s="103">
        <v>1</v>
      </c>
      <c r="O78" s="103">
        <v>1</v>
      </c>
      <c r="P78" s="103">
        <v>31</v>
      </c>
      <c r="Q78" s="103">
        <v>1</v>
      </c>
      <c r="R78" s="103">
        <v>5</v>
      </c>
      <c r="S78" s="103">
        <v>1</v>
      </c>
      <c r="T78" s="103">
        <v>0</v>
      </c>
      <c r="U78" s="103">
        <v>1</v>
      </c>
      <c r="V78" s="103">
        <v>2</v>
      </c>
      <c r="W78" s="103">
        <v>2</v>
      </c>
    </row>
    <row r="79" spans="1:23" s="117" customFormat="1" ht="16" customHeight="1" x14ac:dyDescent="0.35">
      <c r="A79" s="119" t="s">
        <v>206</v>
      </c>
      <c r="B79" s="103">
        <f t="shared" si="2"/>
        <v>3</v>
      </c>
      <c r="C79" s="103">
        <v>0</v>
      </c>
      <c r="D79" s="103">
        <v>0</v>
      </c>
      <c r="E79" s="103">
        <v>0</v>
      </c>
      <c r="F79" s="103">
        <v>3</v>
      </c>
      <c r="G79" s="103">
        <v>0</v>
      </c>
      <c r="H79" s="103">
        <v>0</v>
      </c>
      <c r="I79" s="103">
        <v>0</v>
      </c>
      <c r="J79" s="103">
        <v>0</v>
      </c>
      <c r="K79" s="103">
        <v>0</v>
      </c>
      <c r="L79" s="103">
        <v>0</v>
      </c>
      <c r="M79" s="103">
        <v>0</v>
      </c>
      <c r="N79" s="103">
        <v>0</v>
      </c>
      <c r="O79" s="103">
        <v>0</v>
      </c>
      <c r="P79" s="103">
        <v>0</v>
      </c>
      <c r="Q79" s="103">
        <v>0</v>
      </c>
      <c r="R79" s="103">
        <v>0</v>
      </c>
      <c r="S79" s="103">
        <v>0</v>
      </c>
      <c r="T79" s="103">
        <v>0</v>
      </c>
      <c r="U79" s="103">
        <v>0</v>
      </c>
      <c r="V79" s="103">
        <v>0</v>
      </c>
      <c r="W79" s="103">
        <v>0</v>
      </c>
    </row>
    <row r="80" spans="1:23" s="117" customFormat="1" ht="16" customHeight="1" x14ac:dyDescent="0.35">
      <c r="A80" s="119" t="s">
        <v>207</v>
      </c>
      <c r="B80" s="103">
        <f t="shared" si="2"/>
        <v>2</v>
      </c>
      <c r="C80" s="103">
        <v>0</v>
      </c>
      <c r="D80" s="103">
        <v>0</v>
      </c>
      <c r="E80" s="103">
        <v>0</v>
      </c>
      <c r="F80" s="103">
        <v>0</v>
      </c>
      <c r="G80" s="103">
        <v>0</v>
      </c>
      <c r="H80" s="103">
        <v>0</v>
      </c>
      <c r="I80" s="103">
        <v>0</v>
      </c>
      <c r="J80" s="103">
        <v>0</v>
      </c>
      <c r="K80" s="103">
        <v>0</v>
      </c>
      <c r="L80" s="103">
        <v>0</v>
      </c>
      <c r="M80" s="103">
        <v>0</v>
      </c>
      <c r="N80" s="103">
        <v>0</v>
      </c>
      <c r="O80" s="103">
        <v>2</v>
      </c>
      <c r="P80" s="103">
        <v>0</v>
      </c>
      <c r="Q80" s="103">
        <v>0</v>
      </c>
      <c r="R80" s="103">
        <v>0</v>
      </c>
      <c r="S80" s="103">
        <v>0</v>
      </c>
      <c r="T80" s="103">
        <v>0</v>
      </c>
      <c r="U80" s="103">
        <v>0</v>
      </c>
      <c r="V80" s="103">
        <v>0</v>
      </c>
      <c r="W80" s="103">
        <v>0</v>
      </c>
    </row>
    <row r="81" spans="1:23" s="117" customFormat="1" ht="16" customHeight="1" x14ac:dyDescent="0.35">
      <c r="A81" s="119" t="s">
        <v>208</v>
      </c>
      <c r="B81" s="103">
        <f t="shared" si="2"/>
        <v>9</v>
      </c>
      <c r="C81" s="103">
        <v>2</v>
      </c>
      <c r="D81" s="103">
        <v>0</v>
      </c>
      <c r="E81" s="103">
        <v>0</v>
      </c>
      <c r="F81" s="103">
        <v>6</v>
      </c>
      <c r="G81" s="103">
        <v>0</v>
      </c>
      <c r="H81" s="103">
        <v>0</v>
      </c>
      <c r="I81" s="103">
        <v>0</v>
      </c>
      <c r="J81" s="103">
        <v>0</v>
      </c>
      <c r="K81" s="103">
        <v>0</v>
      </c>
      <c r="L81" s="103">
        <v>0</v>
      </c>
      <c r="M81" s="103">
        <v>0</v>
      </c>
      <c r="N81" s="103">
        <v>0</v>
      </c>
      <c r="O81" s="103">
        <v>0</v>
      </c>
      <c r="P81" s="103">
        <v>0</v>
      </c>
      <c r="Q81" s="103">
        <v>0</v>
      </c>
      <c r="R81" s="103">
        <v>0</v>
      </c>
      <c r="S81" s="103">
        <v>0</v>
      </c>
      <c r="T81" s="103">
        <v>0</v>
      </c>
      <c r="U81" s="103">
        <v>0</v>
      </c>
      <c r="V81" s="103">
        <v>1</v>
      </c>
      <c r="W81" s="103">
        <v>0</v>
      </c>
    </row>
    <row r="82" spans="1:23" s="117" customFormat="1" ht="16" customHeight="1" x14ac:dyDescent="0.35">
      <c r="A82" s="119" t="s">
        <v>778</v>
      </c>
      <c r="B82" s="103">
        <f t="shared" si="2"/>
        <v>1</v>
      </c>
      <c r="C82" s="103">
        <v>0</v>
      </c>
      <c r="D82" s="103">
        <v>0</v>
      </c>
      <c r="E82" s="103">
        <v>0</v>
      </c>
      <c r="F82" s="103">
        <v>0</v>
      </c>
      <c r="G82" s="103">
        <v>0</v>
      </c>
      <c r="H82" s="103">
        <v>0</v>
      </c>
      <c r="I82" s="103">
        <v>0</v>
      </c>
      <c r="J82" s="103">
        <v>0</v>
      </c>
      <c r="K82" s="103">
        <v>1</v>
      </c>
      <c r="L82" s="103">
        <v>0</v>
      </c>
      <c r="M82" s="103">
        <v>0</v>
      </c>
      <c r="N82" s="103">
        <v>0</v>
      </c>
      <c r="O82" s="103">
        <v>0</v>
      </c>
      <c r="P82" s="103">
        <v>0</v>
      </c>
      <c r="Q82" s="103">
        <v>0</v>
      </c>
      <c r="R82" s="103">
        <v>0</v>
      </c>
      <c r="S82" s="103">
        <v>0</v>
      </c>
      <c r="T82" s="103">
        <v>0</v>
      </c>
      <c r="U82" s="103">
        <v>0</v>
      </c>
      <c r="V82" s="103">
        <v>0</v>
      </c>
      <c r="W82" s="103">
        <v>0</v>
      </c>
    </row>
    <row r="83" spans="1:23" s="117" customFormat="1" ht="16" customHeight="1" x14ac:dyDescent="0.35">
      <c r="A83" s="119" t="s">
        <v>209</v>
      </c>
      <c r="B83" s="103">
        <f t="shared" ref="B83:B150" si="3">SUM(C83:W83)</f>
        <v>36</v>
      </c>
      <c r="C83" s="103">
        <v>1</v>
      </c>
      <c r="D83" s="103">
        <v>0</v>
      </c>
      <c r="E83" s="103">
        <v>32</v>
      </c>
      <c r="F83" s="103">
        <v>0</v>
      </c>
      <c r="G83" s="103">
        <v>0</v>
      </c>
      <c r="H83" s="103">
        <v>0</v>
      </c>
      <c r="I83" s="103">
        <v>1</v>
      </c>
      <c r="J83" s="103">
        <v>0</v>
      </c>
      <c r="K83" s="103">
        <v>0</v>
      </c>
      <c r="L83" s="103">
        <v>0</v>
      </c>
      <c r="M83" s="103">
        <v>0</v>
      </c>
      <c r="N83" s="103">
        <v>0</v>
      </c>
      <c r="O83" s="103">
        <v>1</v>
      </c>
      <c r="P83" s="103">
        <v>0</v>
      </c>
      <c r="Q83" s="103">
        <v>0</v>
      </c>
      <c r="R83" s="103">
        <v>0</v>
      </c>
      <c r="S83" s="103">
        <v>0</v>
      </c>
      <c r="T83" s="103">
        <v>0</v>
      </c>
      <c r="U83" s="103">
        <v>0</v>
      </c>
      <c r="V83" s="103">
        <v>1</v>
      </c>
      <c r="W83" s="103">
        <v>0</v>
      </c>
    </row>
    <row r="84" spans="1:23" s="117" customFormat="1" ht="16" customHeight="1" x14ac:dyDescent="0.35">
      <c r="A84" s="119" t="s">
        <v>210</v>
      </c>
      <c r="B84" s="103">
        <f t="shared" si="3"/>
        <v>4</v>
      </c>
      <c r="C84" s="103">
        <v>0</v>
      </c>
      <c r="D84" s="103">
        <v>0</v>
      </c>
      <c r="E84" s="103">
        <v>1</v>
      </c>
      <c r="F84" s="103">
        <v>0</v>
      </c>
      <c r="G84" s="103">
        <v>0</v>
      </c>
      <c r="H84" s="103">
        <v>0</v>
      </c>
      <c r="I84" s="103">
        <v>0</v>
      </c>
      <c r="J84" s="103">
        <v>0</v>
      </c>
      <c r="K84" s="103">
        <v>0</v>
      </c>
      <c r="L84" s="103">
        <v>0</v>
      </c>
      <c r="M84" s="103">
        <v>3</v>
      </c>
      <c r="N84" s="103">
        <v>0</v>
      </c>
      <c r="O84" s="103">
        <v>0</v>
      </c>
      <c r="P84" s="103">
        <v>0</v>
      </c>
      <c r="Q84" s="103">
        <v>0</v>
      </c>
      <c r="R84" s="103">
        <v>0</v>
      </c>
      <c r="S84" s="103">
        <v>0</v>
      </c>
      <c r="T84" s="103">
        <v>0</v>
      </c>
      <c r="U84" s="103">
        <v>0</v>
      </c>
      <c r="V84" s="103">
        <v>0</v>
      </c>
      <c r="W84" s="103">
        <v>0</v>
      </c>
    </row>
    <row r="85" spans="1:23" s="117" customFormat="1" ht="16" customHeight="1" x14ac:dyDescent="0.35">
      <c r="A85" s="119" t="s">
        <v>211</v>
      </c>
      <c r="B85" s="103">
        <f t="shared" si="3"/>
        <v>6</v>
      </c>
      <c r="C85" s="103">
        <v>1</v>
      </c>
      <c r="D85" s="103">
        <v>0</v>
      </c>
      <c r="E85" s="103">
        <v>1</v>
      </c>
      <c r="F85" s="103">
        <v>0</v>
      </c>
      <c r="G85" s="103">
        <v>0</v>
      </c>
      <c r="H85" s="103">
        <v>0</v>
      </c>
      <c r="I85" s="103">
        <v>4</v>
      </c>
      <c r="J85" s="103">
        <v>0</v>
      </c>
      <c r="K85" s="103">
        <v>0</v>
      </c>
      <c r="L85" s="103">
        <v>0</v>
      </c>
      <c r="M85" s="103">
        <v>0</v>
      </c>
      <c r="N85" s="103">
        <v>0</v>
      </c>
      <c r="O85" s="103">
        <v>0</v>
      </c>
      <c r="P85" s="103">
        <v>0</v>
      </c>
      <c r="Q85" s="103">
        <v>0</v>
      </c>
      <c r="R85" s="103">
        <v>0</v>
      </c>
      <c r="S85" s="103">
        <v>0</v>
      </c>
      <c r="T85" s="103">
        <v>0</v>
      </c>
      <c r="U85" s="103">
        <v>0</v>
      </c>
      <c r="V85" s="103">
        <v>0</v>
      </c>
      <c r="W85" s="103">
        <v>0</v>
      </c>
    </row>
    <row r="86" spans="1:23" s="117" customFormat="1" ht="16" customHeight="1" x14ac:dyDescent="0.35">
      <c r="A86" s="119" t="s">
        <v>212</v>
      </c>
      <c r="B86" s="103">
        <f t="shared" si="3"/>
        <v>1</v>
      </c>
      <c r="C86" s="103">
        <v>0</v>
      </c>
      <c r="D86" s="103">
        <v>0</v>
      </c>
      <c r="E86" s="103">
        <v>0</v>
      </c>
      <c r="F86" s="103">
        <v>0</v>
      </c>
      <c r="G86" s="103">
        <v>0</v>
      </c>
      <c r="H86" s="103">
        <v>0</v>
      </c>
      <c r="I86" s="103">
        <v>0</v>
      </c>
      <c r="J86" s="103">
        <v>0</v>
      </c>
      <c r="K86" s="103">
        <v>0</v>
      </c>
      <c r="L86" s="103">
        <v>0</v>
      </c>
      <c r="M86" s="103">
        <v>0</v>
      </c>
      <c r="N86" s="103">
        <v>0</v>
      </c>
      <c r="O86" s="103">
        <v>0</v>
      </c>
      <c r="P86" s="103">
        <v>0</v>
      </c>
      <c r="Q86" s="103">
        <v>0</v>
      </c>
      <c r="R86" s="103">
        <v>0</v>
      </c>
      <c r="S86" s="103">
        <v>0</v>
      </c>
      <c r="T86" s="103">
        <v>0</v>
      </c>
      <c r="U86" s="103">
        <v>0</v>
      </c>
      <c r="V86" s="103">
        <v>1</v>
      </c>
      <c r="W86" s="103">
        <v>0</v>
      </c>
    </row>
    <row r="87" spans="1:23" s="117" customFormat="1" ht="16" customHeight="1" x14ac:dyDescent="0.35">
      <c r="A87" s="119" t="s">
        <v>213</v>
      </c>
      <c r="B87" s="103">
        <f t="shared" si="3"/>
        <v>4</v>
      </c>
      <c r="C87" s="103">
        <v>0</v>
      </c>
      <c r="D87" s="103">
        <v>0</v>
      </c>
      <c r="E87" s="103">
        <v>0</v>
      </c>
      <c r="F87" s="103">
        <v>0</v>
      </c>
      <c r="G87" s="103">
        <v>0</v>
      </c>
      <c r="H87" s="103">
        <v>0</v>
      </c>
      <c r="I87" s="103">
        <v>0</v>
      </c>
      <c r="J87" s="103">
        <v>0</v>
      </c>
      <c r="K87" s="103">
        <v>1</v>
      </c>
      <c r="L87" s="103">
        <v>0</v>
      </c>
      <c r="M87" s="103">
        <v>1</v>
      </c>
      <c r="N87" s="103">
        <v>0</v>
      </c>
      <c r="O87" s="103">
        <v>0</v>
      </c>
      <c r="P87" s="103">
        <v>0</v>
      </c>
      <c r="Q87" s="103">
        <v>2</v>
      </c>
      <c r="R87" s="103">
        <v>0</v>
      </c>
      <c r="S87" s="103">
        <v>0</v>
      </c>
      <c r="T87" s="103">
        <v>0</v>
      </c>
      <c r="U87" s="103">
        <v>0</v>
      </c>
      <c r="V87" s="103">
        <v>0</v>
      </c>
      <c r="W87" s="103">
        <v>0</v>
      </c>
    </row>
    <row r="88" spans="1:23" s="117" customFormat="1" ht="16" customHeight="1" x14ac:dyDescent="0.35">
      <c r="A88" s="119" t="s">
        <v>214</v>
      </c>
      <c r="B88" s="103">
        <f t="shared" si="3"/>
        <v>1</v>
      </c>
      <c r="C88" s="103">
        <v>0</v>
      </c>
      <c r="D88" s="103">
        <v>0</v>
      </c>
      <c r="E88" s="103">
        <v>0</v>
      </c>
      <c r="F88" s="103">
        <v>0</v>
      </c>
      <c r="G88" s="103">
        <v>0</v>
      </c>
      <c r="H88" s="103">
        <v>0</v>
      </c>
      <c r="I88" s="103">
        <v>0</v>
      </c>
      <c r="J88" s="103">
        <v>0</v>
      </c>
      <c r="K88" s="103">
        <v>0</v>
      </c>
      <c r="L88" s="103">
        <v>0</v>
      </c>
      <c r="M88" s="103">
        <v>0</v>
      </c>
      <c r="N88" s="103">
        <v>0</v>
      </c>
      <c r="O88" s="103">
        <v>0</v>
      </c>
      <c r="P88" s="103">
        <v>0</v>
      </c>
      <c r="Q88" s="103">
        <v>0</v>
      </c>
      <c r="R88" s="103">
        <v>0</v>
      </c>
      <c r="S88" s="103">
        <v>0</v>
      </c>
      <c r="T88" s="103">
        <v>0</v>
      </c>
      <c r="U88" s="103">
        <v>0</v>
      </c>
      <c r="V88" s="103">
        <v>1</v>
      </c>
      <c r="W88" s="103">
        <v>0</v>
      </c>
    </row>
    <row r="89" spans="1:23" s="117" customFormat="1" ht="16" customHeight="1" x14ac:dyDescent="0.35">
      <c r="A89" s="119" t="s">
        <v>215</v>
      </c>
      <c r="B89" s="103">
        <f t="shared" si="3"/>
        <v>32</v>
      </c>
      <c r="C89" s="103">
        <v>0</v>
      </c>
      <c r="D89" s="103">
        <v>0</v>
      </c>
      <c r="E89" s="103">
        <v>1</v>
      </c>
      <c r="F89" s="103">
        <v>1</v>
      </c>
      <c r="G89" s="103">
        <v>2</v>
      </c>
      <c r="H89" s="103">
        <v>1</v>
      </c>
      <c r="I89" s="103">
        <v>1</v>
      </c>
      <c r="J89" s="103">
        <v>0</v>
      </c>
      <c r="K89" s="103">
        <v>0</v>
      </c>
      <c r="L89" s="103">
        <v>15</v>
      </c>
      <c r="M89" s="103">
        <v>1</v>
      </c>
      <c r="N89" s="103">
        <v>3</v>
      </c>
      <c r="O89" s="103">
        <v>1</v>
      </c>
      <c r="P89" s="103">
        <v>1</v>
      </c>
      <c r="Q89" s="103">
        <v>1</v>
      </c>
      <c r="R89" s="103">
        <v>0</v>
      </c>
      <c r="S89" s="103">
        <v>0</v>
      </c>
      <c r="T89" s="103">
        <v>2</v>
      </c>
      <c r="U89" s="103">
        <v>1</v>
      </c>
      <c r="V89" s="103">
        <v>1</v>
      </c>
      <c r="W89" s="103">
        <v>0</v>
      </c>
    </row>
    <row r="90" spans="1:23" s="117" customFormat="1" ht="16" customHeight="1" x14ac:dyDescent="0.35">
      <c r="A90" s="119" t="s">
        <v>216</v>
      </c>
      <c r="B90" s="103">
        <f t="shared" si="3"/>
        <v>16</v>
      </c>
      <c r="C90" s="103">
        <v>2</v>
      </c>
      <c r="D90" s="103">
        <v>0</v>
      </c>
      <c r="E90" s="103">
        <v>0</v>
      </c>
      <c r="F90" s="103">
        <v>0</v>
      </c>
      <c r="G90" s="103">
        <v>0</v>
      </c>
      <c r="H90" s="103">
        <v>1</v>
      </c>
      <c r="I90" s="103">
        <v>0</v>
      </c>
      <c r="J90" s="103">
        <v>0</v>
      </c>
      <c r="K90" s="103">
        <v>0</v>
      </c>
      <c r="L90" s="103">
        <v>6</v>
      </c>
      <c r="M90" s="103">
        <v>0</v>
      </c>
      <c r="N90" s="103">
        <v>3</v>
      </c>
      <c r="O90" s="103">
        <v>0</v>
      </c>
      <c r="P90" s="103">
        <v>0</v>
      </c>
      <c r="Q90" s="103">
        <v>0</v>
      </c>
      <c r="R90" s="103">
        <v>0</v>
      </c>
      <c r="S90" s="103">
        <v>0</v>
      </c>
      <c r="T90" s="103">
        <v>1</v>
      </c>
      <c r="U90" s="103">
        <v>0</v>
      </c>
      <c r="V90" s="103">
        <v>0</v>
      </c>
      <c r="W90" s="103">
        <v>3</v>
      </c>
    </row>
    <row r="91" spans="1:23" s="117" customFormat="1" ht="16" customHeight="1" x14ac:dyDescent="0.35">
      <c r="A91" s="119" t="s">
        <v>217</v>
      </c>
      <c r="B91" s="103">
        <f t="shared" si="3"/>
        <v>17</v>
      </c>
      <c r="C91" s="103">
        <v>1</v>
      </c>
      <c r="D91" s="103">
        <v>0</v>
      </c>
      <c r="E91" s="103">
        <v>3</v>
      </c>
      <c r="F91" s="103">
        <v>1</v>
      </c>
      <c r="G91" s="103">
        <v>0</v>
      </c>
      <c r="H91" s="103">
        <v>0</v>
      </c>
      <c r="I91" s="103">
        <v>1</v>
      </c>
      <c r="J91" s="103">
        <v>0</v>
      </c>
      <c r="K91" s="103">
        <v>3</v>
      </c>
      <c r="L91" s="103">
        <v>0</v>
      </c>
      <c r="M91" s="103">
        <v>1</v>
      </c>
      <c r="N91" s="103">
        <v>0</v>
      </c>
      <c r="O91" s="103">
        <v>1</v>
      </c>
      <c r="P91" s="103">
        <v>0</v>
      </c>
      <c r="Q91" s="103">
        <v>3</v>
      </c>
      <c r="R91" s="103">
        <v>0</v>
      </c>
      <c r="S91" s="103">
        <v>0</v>
      </c>
      <c r="T91" s="103">
        <v>0</v>
      </c>
      <c r="U91" s="103">
        <v>1</v>
      </c>
      <c r="V91" s="103">
        <v>2</v>
      </c>
      <c r="W91" s="103">
        <v>0</v>
      </c>
    </row>
    <row r="92" spans="1:23" s="117" customFormat="1" ht="16" customHeight="1" x14ac:dyDescent="0.35">
      <c r="A92" s="119" t="s">
        <v>218</v>
      </c>
      <c r="B92" s="103">
        <f t="shared" si="3"/>
        <v>3</v>
      </c>
      <c r="C92" s="103">
        <v>1</v>
      </c>
      <c r="D92" s="103">
        <v>0</v>
      </c>
      <c r="E92" s="103">
        <v>0</v>
      </c>
      <c r="F92" s="103">
        <v>0</v>
      </c>
      <c r="G92" s="103">
        <v>0</v>
      </c>
      <c r="H92" s="103">
        <v>0</v>
      </c>
      <c r="I92" s="103">
        <v>0</v>
      </c>
      <c r="J92" s="103">
        <v>0</v>
      </c>
      <c r="K92" s="103">
        <v>0</v>
      </c>
      <c r="L92" s="103">
        <v>0</v>
      </c>
      <c r="M92" s="103">
        <v>0</v>
      </c>
      <c r="N92" s="103">
        <v>0</v>
      </c>
      <c r="O92" s="103">
        <v>2</v>
      </c>
      <c r="P92" s="103">
        <v>0</v>
      </c>
      <c r="Q92" s="103">
        <v>0</v>
      </c>
      <c r="R92" s="103">
        <v>0</v>
      </c>
      <c r="S92" s="103">
        <v>0</v>
      </c>
      <c r="T92" s="103">
        <v>0</v>
      </c>
      <c r="U92" s="103">
        <v>0</v>
      </c>
      <c r="V92" s="103">
        <v>0</v>
      </c>
      <c r="W92" s="103">
        <v>0</v>
      </c>
    </row>
    <row r="93" spans="1:23" s="117" customFormat="1" ht="16" customHeight="1" x14ac:dyDescent="0.35">
      <c r="A93" s="119" t="s">
        <v>219</v>
      </c>
      <c r="B93" s="103">
        <f t="shared" si="3"/>
        <v>102</v>
      </c>
      <c r="C93" s="103">
        <v>27</v>
      </c>
      <c r="D93" s="103">
        <v>2</v>
      </c>
      <c r="E93" s="103">
        <v>8</v>
      </c>
      <c r="F93" s="103">
        <v>7</v>
      </c>
      <c r="G93" s="103">
        <v>1</v>
      </c>
      <c r="H93" s="103">
        <v>4</v>
      </c>
      <c r="I93" s="103">
        <v>3</v>
      </c>
      <c r="J93" s="103">
        <v>2</v>
      </c>
      <c r="K93" s="103">
        <v>9</v>
      </c>
      <c r="L93" s="103">
        <v>1</v>
      </c>
      <c r="M93" s="103">
        <v>7</v>
      </c>
      <c r="N93" s="103">
        <v>2</v>
      </c>
      <c r="O93" s="103">
        <v>3</v>
      </c>
      <c r="P93" s="103">
        <v>4</v>
      </c>
      <c r="Q93" s="103">
        <v>1</v>
      </c>
      <c r="R93" s="103">
        <v>1</v>
      </c>
      <c r="S93" s="103">
        <v>1</v>
      </c>
      <c r="T93" s="103">
        <v>2</v>
      </c>
      <c r="U93" s="103">
        <v>3</v>
      </c>
      <c r="V93" s="103">
        <v>9</v>
      </c>
      <c r="W93" s="103">
        <v>5</v>
      </c>
    </row>
    <row r="94" spans="1:23" s="117" customFormat="1" ht="16" customHeight="1" x14ac:dyDescent="0.35">
      <c r="A94" s="119" t="s">
        <v>220</v>
      </c>
      <c r="B94" s="103">
        <f t="shared" si="3"/>
        <v>1</v>
      </c>
      <c r="C94" s="103">
        <v>1</v>
      </c>
      <c r="D94" s="103">
        <v>0</v>
      </c>
      <c r="E94" s="103">
        <v>0</v>
      </c>
      <c r="F94" s="103">
        <v>0</v>
      </c>
      <c r="G94" s="103">
        <v>0</v>
      </c>
      <c r="H94" s="103">
        <v>0</v>
      </c>
      <c r="I94" s="103">
        <v>0</v>
      </c>
      <c r="J94" s="103">
        <v>0</v>
      </c>
      <c r="K94" s="103">
        <v>0</v>
      </c>
      <c r="L94" s="103">
        <v>0</v>
      </c>
      <c r="M94" s="103">
        <v>0</v>
      </c>
      <c r="N94" s="103">
        <v>0</v>
      </c>
      <c r="O94" s="103">
        <v>0</v>
      </c>
      <c r="P94" s="103">
        <v>0</v>
      </c>
      <c r="Q94" s="103">
        <v>0</v>
      </c>
      <c r="R94" s="103">
        <v>0</v>
      </c>
      <c r="S94" s="103">
        <v>0</v>
      </c>
      <c r="T94" s="103">
        <v>0</v>
      </c>
      <c r="U94" s="103">
        <v>0</v>
      </c>
      <c r="V94" s="103">
        <v>0</v>
      </c>
      <c r="W94" s="103">
        <v>0</v>
      </c>
    </row>
    <row r="95" spans="1:23" s="117" customFormat="1" ht="16" customHeight="1" x14ac:dyDescent="0.35">
      <c r="A95" s="119" t="s">
        <v>221</v>
      </c>
      <c r="B95" s="103">
        <f t="shared" si="3"/>
        <v>1</v>
      </c>
      <c r="C95" s="103">
        <v>0</v>
      </c>
      <c r="D95" s="103">
        <v>0</v>
      </c>
      <c r="E95" s="103">
        <v>0</v>
      </c>
      <c r="F95" s="103">
        <v>0</v>
      </c>
      <c r="G95" s="103">
        <v>0</v>
      </c>
      <c r="H95" s="103">
        <v>0</v>
      </c>
      <c r="I95" s="103">
        <v>0</v>
      </c>
      <c r="J95" s="103">
        <v>0</v>
      </c>
      <c r="K95" s="103">
        <v>0</v>
      </c>
      <c r="L95" s="103">
        <v>0</v>
      </c>
      <c r="M95" s="103">
        <v>0</v>
      </c>
      <c r="N95" s="103">
        <v>0</v>
      </c>
      <c r="O95" s="103">
        <v>0</v>
      </c>
      <c r="P95" s="103">
        <v>0</v>
      </c>
      <c r="Q95" s="103">
        <v>0</v>
      </c>
      <c r="R95" s="103">
        <v>0</v>
      </c>
      <c r="S95" s="103">
        <v>0</v>
      </c>
      <c r="T95" s="103">
        <v>0</v>
      </c>
      <c r="U95" s="103">
        <v>0</v>
      </c>
      <c r="V95" s="103">
        <v>0</v>
      </c>
      <c r="W95" s="103">
        <v>1</v>
      </c>
    </row>
    <row r="96" spans="1:23" s="117" customFormat="1" ht="16" customHeight="1" x14ac:dyDescent="0.35">
      <c r="A96" s="119" t="s">
        <v>222</v>
      </c>
      <c r="B96" s="103">
        <f t="shared" si="3"/>
        <v>5</v>
      </c>
      <c r="C96" s="103">
        <v>0</v>
      </c>
      <c r="D96" s="103">
        <v>0</v>
      </c>
      <c r="E96" s="103">
        <v>0</v>
      </c>
      <c r="F96" s="103">
        <v>1</v>
      </c>
      <c r="G96" s="103">
        <v>0</v>
      </c>
      <c r="H96" s="103">
        <v>0</v>
      </c>
      <c r="I96" s="103">
        <v>0</v>
      </c>
      <c r="J96" s="103">
        <v>0</v>
      </c>
      <c r="K96" s="103">
        <v>0</v>
      </c>
      <c r="L96" s="103">
        <v>0</v>
      </c>
      <c r="M96" s="103">
        <v>0</v>
      </c>
      <c r="N96" s="103">
        <v>0</v>
      </c>
      <c r="O96" s="103">
        <v>4</v>
      </c>
      <c r="P96" s="103">
        <v>0</v>
      </c>
      <c r="Q96" s="103">
        <v>0</v>
      </c>
      <c r="R96" s="103">
        <v>0</v>
      </c>
      <c r="S96" s="103">
        <v>0</v>
      </c>
      <c r="T96" s="103">
        <v>0</v>
      </c>
      <c r="U96" s="103">
        <v>0</v>
      </c>
      <c r="V96" s="103">
        <v>0</v>
      </c>
      <c r="W96" s="103">
        <v>0</v>
      </c>
    </row>
    <row r="97" spans="1:23" s="117" customFormat="1" ht="16" customHeight="1" x14ac:dyDescent="0.35">
      <c r="A97" s="119" t="s">
        <v>223</v>
      </c>
      <c r="B97" s="103">
        <f t="shared" si="3"/>
        <v>2</v>
      </c>
      <c r="C97" s="103">
        <v>0</v>
      </c>
      <c r="D97" s="103">
        <v>0</v>
      </c>
      <c r="E97" s="103">
        <v>0</v>
      </c>
      <c r="F97" s="103">
        <v>0</v>
      </c>
      <c r="G97" s="103">
        <v>0</v>
      </c>
      <c r="H97" s="103">
        <v>0</v>
      </c>
      <c r="I97" s="103">
        <v>0</v>
      </c>
      <c r="J97" s="103">
        <v>0</v>
      </c>
      <c r="K97" s="103">
        <v>0</v>
      </c>
      <c r="L97" s="103">
        <v>0</v>
      </c>
      <c r="M97" s="103">
        <v>0</v>
      </c>
      <c r="N97" s="103">
        <v>0</v>
      </c>
      <c r="O97" s="103">
        <v>0</v>
      </c>
      <c r="P97" s="103">
        <v>0</v>
      </c>
      <c r="Q97" s="103">
        <v>0</v>
      </c>
      <c r="R97" s="103">
        <v>2</v>
      </c>
      <c r="S97" s="103">
        <v>0</v>
      </c>
      <c r="T97" s="103">
        <v>0</v>
      </c>
      <c r="U97" s="103">
        <v>0</v>
      </c>
      <c r="V97" s="103">
        <v>0</v>
      </c>
      <c r="W97" s="103">
        <v>0</v>
      </c>
    </row>
    <row r="98" spans="1:23" s="117" customFormat="1" ht="16" customHeight="1" x14ac:dyDescent="0.35">
      <c r="A98" s="119" t="s">
        <v>224</v>
      </c>
      <c r="B98" s="103">
        <f t="shared" si="3"/>
        <v>1</v>
      </c>
      <c r="C98" s="103">
        <v>1</v>
      </c>
      <c r="D98" s="103">
        <v>0</v>
      </c>
      <c r="E98" s="103">
        <v>0</v>
      </c>
      <c r="F98" s="103">
        <v>0</v>
      </c>
      <c r="G98" s="103">
        <v>0</v>
      </c>
      <c r="H98" s="103">
        <v>0</v>
      </c>
      <c r="I98" s="103">
        <v>0</v>
      </c>
      <c r="J98" s="103">
        <v>0</v>
      </c>
      <c r="K98" s="103">
        <v>0</v>
      </c>
      <c r="L98" s="103">
        <v>0</v>
      </c>
      <c r="M98" s="103">
        <v>0</v>
      </c>
      <c r="N98" s="103">
        <v>0</v>
      </c>
      <c r="O98" s="103">
        <v>0</v>
      </c>
      <c r="P98" s="103">
        <v>0</v>
      </c>
      <c r="Q98" s="103">
        <v>0</v>
      </c>
      <c r="R98" s="103">
        <v>0</v>
      </c>
      <c r="S98" s="103">
        <v>0</v>
      </c>
      <c r="T98" s="103">
        <v>0</v>
      </c>
      <c r="U98" s="103">
        <v>0</v>
      </c>
      <c r="V98" s="103">
        <v>0</v>
      </c>
      <c r="W98" s="103">
        <v>0</v>
      </c>
    </row>
    <row r="99" spans="1:23" s="117" customFormat="1" ht="16" customHeight="1" x14ac:dyDescent="0.35">
      <c r="A99" s="119" t="s">
        <v>225</v>
      </c>
      <c r="B99" s="103">
        <f t="shared" si="3"/>
        <v>37</v>
      </c>
      <c r="C99" s="103">
        <v>15</v>
      </c>
      <c r="D99" s="103">
        <v>0</v>
      </c>
      <c r="E99" s="103">
        <v>2</v>
      </c>
      <c r="F99" s="103">
        <v>2</v>
      </c>
      <c r="G99" s="103">
        <v>0</v>
      </c>
      <c r="H99" s="103">
        <v>1</v>
      </c>
      <c r="I99" s="103">
        <v>0</v>
      </c>
      <c r="J99" s="103">
        <v>0</v>
      </c>
      <c r="K99" s="103">
        <v>0</v>
      </c>
      <c r="L99" s="103">
        <v>0</v>
      </c>
      <c r="M99" s="103">
        <v>1</v>
      </c>
      <c r="N99" s="103">
        <v>2</v>
      </c>
      <c r="O99" s="103">
        <v>1</v>
      </c>
      <c r="P99" s="103">
        <v>3</v>
      </c>
      <c r="Q99" s="103">
        <v>0</v>
      </c>
      <c r="R99" s="103">
        <v>0</v>
      </c>
      <c r="S99" s="103">
        <v>0</v>
      </c>
      <c r="T99" s="103">
        <v>0</v>
      </c>
      <c r="U99" s="103">
        <v>3</v>
      </c>
      <c r="V99" s="103">
        <v>4</v>
      </c>
      <c r="W99" s="103">
        <v>3</v>
      </c>
    </row>
    <row r="100" spans="1:23" s="117" customFormat="1" ht="16" customHeight="1" x14ac:dyDescent="0.35">
      <c r="A100" s="119" t="s">
        <v>226</v>
      </c>
      <c r="B100" s="103">
        <f t="shared" si="3"/>
        <v>1</v>
      </c>
      <c r="C100" s="103">
        <v>1</v>
      </c>
      <c r="D100" s="103">
        <v>0</v>
      </c>
      <c r="E100" s="103">
        <v>0</v>
      </c>
      <c r="F100" s="103">
        <v>0</v>
      </c>
      <c r="G100" s="103">
        <v>0</v>
      </c>
      <c r="H100" s="103">
        <v>0</v>
      </c>
      <c r="I100" s="103">
        <v>0</v>
      </c>
      <c r="J100" s="103">
        <v>0</v>
      </c>
      <c r="K100" s="103">
        <v>0</v>
      </c>
      <c r="L100" s="103">
        <v>0</v>
      </c>
      <c r="M100" s="103">
        <v>0</v>
      </c>
      <c r="N100" s="103">
        <v>0</v>
      </c>
      <c r="O100" s="103">
        <v>0</v>
      </c>
      <c r="P100" s="103">
        <v>0</v>
      </c>
      <c r="Q100" s="103">
        <v>0</v>
      </c>
      <c r="R100" s="103">
        <v>0</v>
      </c>
      <c r="S100" s="103">
        <v>0</v>
      </c>
      <c r="T100" s="103">
        <v>0</v>
      </c>
      <c r="U100" s="103">
        <v>0</v>
      </c>
      <c r="V100" s="103">
        <v>0</v>
      </c>
      <c r="W100" s="103">
        <v>0</v>
      </c>
    </row>
    <row r="101" spans="1:23" s="117" customFormat="1" ht="16" customHeight="1" x14ac:dyDescent="0.35">
      <c r="A101" s="119" t="s">
        <v>227</v>
      </c>
      <c r="B101" s="103">
        <f t="shared" si="3"/>
        <v>2</v>
      </c>
      <c r="C101" s="103">
        <v>0</v>
      </c>
      <c r="D101" s="103">
        <v>0</v>
      </c>
      <c r="E101" s="103">
        <v>0</v>
      </c>
      <c r="F101" s="103">
        <v>0</v>
      </c>
      <c r="G101" s="103">
        <v>0</v>
      </c>
      <c r="H101" s="103">
        <v>0</v>
      </c>
      <c r="I101" s="103">
        <v>0</v>
      </c>
      <c r="J101" s="103">
        <v>0</v>
      </c>
      <c r="K101" s="103">
        <v>0</v>
      </c>
      <c r="L101" s="103">
        <v>0</v>
      </c>
      <c r="M101" s="103">
        <v>0</v>
      </c>
      <c r="N101" s="103">
        <v>2</v>
      </c>
      <c r="O101" s="103">
        <v>0</v>
      </c>
      <c r="P101" s="103">
        <v>0</v>
      </c>
      <c r="Q101" s="103">
        <v>0</v>
      </c>
      <c r="R101" s="103">
        <v>0</v>
      </c>
      <c r="S101" s="103">
        <v>0</v>
      </c>
      <c r="T101" s="103">
        <v>0</v>
      </c>
      <c r="U101" s="103">
        <v>0</v>
      </c>
      <c r="V101" s="103">
        <v>0</v>
      </c>
      <c r="W101" s="103">
        <v>0</v>
      </c>
    </row>
    <row r="102" spans="1:23" s="117" customFormat="1" ht="16" customHeight="1" x14ac:dyDescent="0.35">
      <c r="A102" s="119" t="s">
        <v>228</v>
      </c>
      <c r="B102" s="103">
        <f t="shared" si="3"/>
        <v>2</v>
      </c>
      <c r="C102" s="103">
        <v>0</v>
      </c>
      <c r="D102" s="103">
        <v>0</v>
      </c>
      <c r="E102" s="103">
        <v>0</v>
      </c>
      <c r="F102" s="103">
        <v>0</v>
      </c>
      <c r="G102" s="103">
        <v>0</v>
      </c>
      <c r="H102" s="103">
        <v>1</v>
      </c>
      <c r="I102" s="103">
        <v>0</v>
      </c>
      <c r="J102" s="103">
        <v>0</v>
      </c>
      <c r="K102" s="103">
        <v>0</v>
      </c>
      <c r="L102" s="103">
        <v>0</v>
      </c>
      <c r="M102" s="103">
        <v>0</v>
      </c>
      <c r="N102" s="103">
        <v>0</v>
      </c>
      <c r="O102" s="103">
        <v>0</v>
      </c>
      <c r="P102" s="103">
        <v>0</v>
      </c>
      <c r="Q102" s="103">
        <v>0</v>
      </c>
      <c r="R102" s="103">
        <v>0</v>
      </c>
      <c r="S102" s="103">
        <v>1</v>
      </c>
      <c r="T102" s="103">
        <v>0</v>
      </c>
      <c r="U102" s="103">
        <v>0</v>
      </c>
      <c r="V102" s="103">
        <v>0</v>
      </c>
      <c r="W102" s="103">
        <v>0</v>
      </c>
    </row>
    <row r="103" spans="1:23" s="117" customFormat="1" ht="16" customHeight="1" x14ac:dyDescent="0.35">
      <c r="A103" s="119" t="s">
        <v>229</v>
      </c>
      <c r="B103" s="103">
        <f t="shared" si="3"/>
        <v>1</v>
      </c>
      <c r="C103" s="103">
        <v>0</v>
      </c>
      <c r="D103" s="103">
        <v>0</v>
      </c>
      <c r="E103" s="103">
        <v>0</v>
      </c>
      <c r="F103" s="103">
        <v>0</v>
      </c>
      <c r="G103" s="103">
        <v>0</v>
      </c>
      <c r="H103" s="103">
        <v>0</v>
      </c>
      <c r="I103" s="103">
        <v>0</v>
      </c>
      <c r="J103" s="103">
        <v>0</v>
      </c>
      <c r="K103" s="103">
        <v>0</v>
      </c>
      <c r="L103" s="103">
        <v>1</v>
      </c>
      <c r="M103" s="103">
        <v>0</v>
      </c>
      <c r="N103" s="103">
        <v>0</v>
      </c>
      <c r="O103" s="103">
        <v>0</v>
      </c>
      <c r="P103" s="103">
        <v>0</v>
      </c>
      <c r="Q103" s="103">
        <v>0</v>
      </c>
      <c r="R103" s="103">
        <v>0</v>
      </c>
      <c r="S103" s="103">
        <v>0</v>
      </c>
      <c r="T103" s="103">
        <v>0</v>
      </c>
      <c r="U103" s="103">
        <v>0</v>
      </c>
      <c r="V103" s="103">
        <v>0</v>
      </c>
      <c r="W103" s="103">
        <v>0</v>
      </c>
    </row>
    <row r="104" spans="1:23" s="117" customFormat="1" ht="16" customHeight="1" x14ac:dyDescent="0.35">
      <c r="A104" s="119" t="s">
        <v>230</v>
      </c>
      <c r="B104" s="103">
        <f t="shared" si="3"/>
        <v>16</v>
      </c>
      <c r="C104" s="103">
        <v>12</v>
      </c>
      <c r="D104" s="103">
        <v>0</v>
      </c>
      <c r="E104" s="103">
        <v>0</v>
      </c>
      <c r="F104" s="103">
        <v>0</v>
      </c>
      <c r="G104" s="103">
        <v>0</v>
      </c>
      <c r="H104" s="103">
        <v>0</v>
      </c>
      <c r="I104" s="103">
        <v>0</v>
      </c>
      <c r="J104" s="103">
        <v>0</v>
      </c>
      <c r="K104" s="103">
        <v>1</v>
      </c>
      <c r="L104" s="103">
        <v>1</v>
      </c>
      <c r="M104" s="103">
        <v>0</v>
      </c>
      <c r="N104" s="103">
        <v>0</v>
      </c>
      <c r="O104" s="103">
        <v>0</v>
      </c>
      <c r="P104" s="103">
        <v>0</v>
      </c>
      <c r="Q104" s="103">
        <v>0</v>
      </c>
      <c r="R104" s="103">
        <v>0</v>
      </c>
      <c r="S104" s="103">
        <v>0</v>
      </c>
      <c r="T104" s="103">
        <v>0</v>
      </c>
      <c r="U104" s="103">
        <v>0</v>
      </c>
      <c r="V104" s="103">
        <v>2</v>
      </c>
      <c r="W104" s="103">
        <v>0</v>
      </c>
    </row>
    <row r="105" spans="1:23" s="117" customFormat="1" ht="16" customHeight="1" x14ac:dyDescent="0.35">
      <c r="A105" s="119" t="s">
        <v>231</v>
      </c>
      <c r="B105" s="103">
        <f t="shared" si="3"/>
        <v>1</v>
      </c>
      <c r="C105" s="103">
        <v>0</v>
      </c>
      <c r="D105" s="103">
        <v>0</v>
      </c>
      <c r="E105" s="103">
        <v>0</v>
      </c>
      <c r="F105" s="103">
        <v>0</v>
      </c>
      <c r="G105" s="103">
        <v>0</v>
      </c>
      <c r="H105" s="103">
        <v>0</v>
      </c>
      <c r="I105" s="103">
        <v>0</v>
      </c>
      <c r="J105" s="103">
        <v>0</v>
      </c>
      <c r="K105" s="103">
        <v>0</v>
      </c>
      <c r="L105" s="103">
        <v>0</v>
      </c>
      <c r="M105" s="103">
        <v>0</v>
      </c>
      <c r="N105" s="103">
        <v>0</v>
      </c>
      <c r="O105" s="103">
        <v>0</v>
      </c>
      <c r="P105" s="103">
        <v>0</v>
      </c>
      <c r="Q105" s="103">
        <v>0</v>
      </c>
      <c r="R105" s="103">
        <v>1</v>
      </c>
      <c r="S105" s="103">
        <v>0</v>
      </c>
      <c r="T105" s="103">
        <v>0</v>
      </c>
      <c r="U105" s="103">
        <v>0</v>
      </c>
      <c r="V105" s="103">
        <v>0</v>
      </c>
      <c r="W105" s="103">
        <v>0</v>
      </c>
    </row>
    <row r="106" spans="1:23" s="117" customFormat="1" ht="16" customHeight="1" x14ac:dyDescent="0.35">
      <c r="A106" s="119" t="s">
        <v>232</v>
      </c>
      <c r="B106" s="103">
        <f t="shared" si="3"/>
        <v>1</v>
      </c>
      <c r="C106" s="103">
        <v>0</v>
      </c>
      <c r="D106" s="103">
        <v>0</v>
      </c>
      <c r="E106" s="103">
        <v>0</v>
      </c>
      <c r="F106" s="103">
        <v>0</v>
      </c>
      <c r="G106" s="103">
        <v>0</v>
      </c>
      <c r="H106" s="103">
        <v>0</v>
      </c>
      <c r="I106" s="103">
        <v>0</v>
      </c>
      <c r="J106" s="103">
        <v>0</v>
      </c>
      <c r="K106" s="103">
        <v>0</v>
      </c>
      <c r="L106" s="103">
        <v>0</v>
      </c>
      <c r="M106" s="103">
        <v>0</v>
      </c>
      <c r="N106" s="103">
        <v>0</v>
      </c>
      <c r="O106" s="103">
        <v>0</v>
      </c>
      <c r="P106" s="103">
        <v>0</v>
      </c>
      <c r="Q106" s="103">
        <v>0</v>
      </c>
      <c r="R106" s="103">
        <v>0</v>
      </c>
      <c r="S106" s="103">
        <v>0</v>
      </c>
      <c r="T106" s="103">
        <v>0</v>
      </c>
      <c r="U106" s="103">
        <v>0</v>
      </c>
      <c r="V106" s="103">
        <v>0</v>
      </c>
      <c r="W106" s="103">
        <v>1</v>
      </c>
    </row>
    <row r="107" spans="1:23" s="117" customFormat="1" ht="16" customHeight="1" x14ac:dyDescent="0.35">
      <c r="A107" s="119" t="s">
        <v>233</v>
      </c>
      <c r="B107" s="103">
        <f t="shared" si="3"/>
        <v>1</v>
      </c>
      <c r="C107" s="103">
        <v>0</v>
      </c>
      <c r="D107" s="103">
        <v>0</v>
      </c>
      <c r="E107" s="103">
        <v>1</v>
      </c>
      <c r="F107" s="103">
        <v>0</v>
      </c>
      <c r="G107" s="103">
        <v>0</v>
      </c>
      <c r="H107" s="103">
        <v>0</v>
      </c>
      <c r="I107" s="103">
        <v>0</v>
      </c>
      <c r="J107" s="103">
        <v>0</v>
      </c>
      <c r="K107" s="103">
        <v>0</v>
      </c>
      <c r="L107" s="103">
        <v>0</v>
      </c>
      <c r="M107" s="103">
        <v>0</v>
      </c>
      <c r="N107" s="103">
        <v>0</v>
      </c>
      <c r="O107" s="103">
        <v>0</v>
      </c>
      <c r="P107" s="103">
        <v>0</v>
      </c>
      <c r="Q107" s="103">
        <v>0</v>
      </c>
      <c r="R107" s="103">
        <v>0</v>
      </c>
      <c r="S107" s="103">
        <v>0</v>
      </c>
      <c r="T107" s="103">
        <v>0</v>
      </c>
      <c r="U107" s="103">
        <v>0</v>
      </c>
      <c r="V107" s="103">
        <v>0</v>
      </c>
      <c r="W107" s="103">
        <v>0</v>
      </c>
    </row>
    <row r="108" spans="1:23" s="117" customFormat="1" ht="16" customHeight="1" x14ac:dyDescent="0.35">
      <c r="A108" s="119" t="s">
        <v>234</v>
      </c>
      <c r="B108" s="103">
        <f t="shared" si="3"/>
        <v>1</v>
      </c>
      <c r="C108" s="103">
        <v>0</v>
      </c>
      <c r="D108" s="103">
        <v>0</v>
      </c>
      <c r="E108" s="103">
        <v>0</v>
      </c>
      <c r="F108" s="103">
        <v>0</v>
      </c>
      <c r="G108" s="103">
        <v>0</v>
      </c>
      <c r="H108" s="103">
        <v>0</v>
      </c>
      <c r="I108" s="103">
        <v>0</v>
      </c>
      <c r="J108" s="103">
        <v>0</v>
      </c>
      <c r="K108" s="103">
        <v>0</v>
      </c>
      <c r="L108" s="103">
        <v>0</v>
      </c>
      <c r="M108" s="103">
        <v>0</v>
      </c>
      <c r="N108" s="103">
        <v>0</v>
      </c>
      <c r="O108" s="103">
        <v>0</v>
      </c>
      <c r="P108" s="103">
        <v>0</v>
      </c>
      <c r="Q108" s="103">
        <v>0</v>
      </c>
      <c r="R108" s="103">
        <v>0</v>
      </c>
      <c r="S108" s="103">
        <v>0</v>
      </c>
      <c r="T108" s="103">
        <v>0</v>
      </c>
      <c r="U108" s="103">
        <v>1</v>
      </c>
      <c r="V108" s="103">
        <v>0</v>
      </c>
      <c r="W108" s="103">
        <v>0</v>
      </c>
    </row>
    <row r="109" spans="1:23" s="117" customFormat="1" ht="16" customHeight="1" x14ac:dyDescent="0.35">
      <c r="A109" s="119" t="s">
        <v>235</v>
      </c>
      <c r="B109" s="103">
        <f t="shared" si="3"/>
        <v>122</v>
      </c>
      <c r="C109" s="103">
        <v>22</v>
      </c>
      <c r="D109" s="103">
        <v>0</v>
      </c>
      <c r="E109" s="103">
        <v>11</v>
      </c>
      <c r="F109" s="103">
        <v>12</v>
      </c>
      <c r="G109" s="103">
        <v>0</v>
      </c>
      <c r="H109" s="103">
        <v>8</v>
      </c>
      <c r="I109" s="103">
        <v>14</v>
      </c>
      <c r="J109" s="103">
        <v>0</v>
      </c>
      <c r="K109" s="103">
        <v>16</v>
      </c>
      <c r="L109" s="103">
        <v>2</v>
      </c>
      <c r="M109" s="103">
        <v>6</v>
      </c>
      <c r="N109" s="103">
        <v>2</v>
      </c>
      <c r="O109" s="103">
        <v>5</v>
      </c>
      <c r="P109" s="103">
        <v>6</v>
      </c>
      <c r="Q109" s="103">
        <v>2</v>
      </c>
      <c r="R109" s="103">
        <v>1</v>
      </c>
      <c r="S109" s="103">
        <v>0</v>
      </c>
      <c r="T109" s="103">
        <v>1</v>
      </c>
      <c r="U109" s="103">
        <v>1</v>
      </c>
      <c r="V109" s="103">
        <v>8</v>
      </c>
      <c r="W109" s="103">
        <v>5</v>
      </c>
    </row>
    <row r="110" spans="1:23" s="117" customFormat="1" ht="16" customHeight="1" x14ac:dyDescent="0.35">
      <c r="A110" s="119" t="s">
        <v>236</v>
      </c>
      <c r="B110" s="103">
        <f t="shared" si="3"/>
        <v>8</v>
      </c>
      <c r="C110" s="103">
        <v>4</v>
      </c>
      <c r="D110" s="103">
        <v>0</v>
      </c>
      <c r="E110" s="103">
        <v>0</v>
      </c>
      <c r="F110" s="103">
        <v>0</v>
      </c>
      <c r="G110" s="103">
        <v>0</v>
      </c>
      <c r="H110" s="103">
        <v>0</v>
      </c>
      <c r="I110" s="103">
        <v>0</v>
      </c>
      <c r="J110" s="103">
        <v>0</v>
      </c>
      <c r="K110" s="103">
        <v>1</v>
      </c>
      <c r="L110" s="103">
        <v>0</v>
      </c>
      <c r="M110" s="103">
        <v>0</v>
      </c>
      <c r="N110" s="103">
        <v>0</v>
      </c>
      <c r="O110" s="103">
        <v>0</v>
      </c>
      <c r="P110" s="103">
        <v>0</v>
      </c>
      <c r="Q110" s="103">
        <v>0</v>
      </c>
      <c r="R110" s="103">
        <v>0</v>
      </c>
      <c r="S110" s="103">
        <v>0</v>
      </c>
      <c r="T110" s="103">
        <v>0</v>
      </c>
      <c r="U110" s="103">
        <v>1</v>
      </c>
      <c r="V110" s="103">
        <v>2</v>
      </c>
      <c r="W110" s="103">
        <v>0</v>
      </c>
    </row>
    <row r="111" spans="1:23" s="117" customFormat="1" ht="16" customHeight="1" x14ac:dyDescent="0.35">
      <c r="A111" s="119" t="s">
        <v>237</v>
      </c>
      <c r="B111" s="103">
        <f t="shared" si="3"/>
        <v>17</v>
      </c>
      <c r="C111" s="103">
        <v>2</v>
      </c>
      <c r="D111" s="103">
        <v>0</v>
      </c>
      <c r="E111" s="103">
        <v>1</v>
      </c>
      <c r="F111" s="103">
        <v>0</v>
      </c>
      <c r="G111" s="103">
        <v>0</v>
      </c>
      <c r="H111" s="103">
        <v>5</v>
      </c>
      <c r="I111" s="103">
        <v>0</v>
      </c>
      <c r="J111" s="103">
        <v>0</v>
      </c>
      <c r="K111" s="103">
        <v>1</v>
      </c>
      <c r="L111" s="103">
        <v>0</v>
      </c>
      <c r="M111" s="103">
        <v>1</v>
      </c>
      <c r="N111" s="103">
        <v>0</v>
      </c>
      <c r="O111" s="103">
        <v>1</v>
      </c>
      <c r="P111" s="103">
        <v>0</v>
      </c>
      <c r="Q111" s="103">
        <v>0</v>
      </c>
      <c r="R111" s="103">
        <v>0</v>
      </c>
      <c r="S111" s="103">
        <v>0</v>
      </c>
      <c r="T111" s="103">
        <v>3</v>
      </c>
      <c r="U111" s="103">
        <v>0</v>
      </c>
      <c r="V111" s="103">
        <v>3</v>
      </c>
      <c r="W111" s="103">
        <v>0</v>
      </c>
    </row>
    <row r="112" spans="1:23" s="117" customFormat="1" ht="16" customHeight="1" x14ac:dyDescent="0.35">
      <c r="A112" s="119" t="s">
        <v>238</v>
      </c>
      <c r="B112" s="103">
        <f t="shared" si="3"/>
        <v>1</v>
      </c>
      <c r="C112" s="103">
        <v>0</v>
      </c>
      <c r="D112" s="103">
        <v>0</v>
      </c>
      <c r="E112" s="103">
        <v>0</v>
      </c>
      <c r="F112" s="103">
        <v>1</v>
      </c>
      <c r="G112" s="103">
        <v>0</v>
      </c>
      <c r="H112" s="103">
        <v>0</v>
      </c>
      <c r="I112" s="103">
        <v>0</v>
      </c>
      <c r="J112" s="103">
        <v>0</v>
      </c>
      <c r="K112" s="103">
        <v>0</v>
      </c>
      <c r="L112" s="103">
        <v>0</v>
      </c>
      <c r="M112" s="103">
        <v>0</v>
      </c>
      <c r="N112" s="103">
        <v>0</v>
      </c>
      <c r="O112" s="103">
        <v>0</v>
      </c>
      <c r="P112" s="103">
        <v>0</v>
      </c>
      <c r="Q112" s="103">
        <v>0</v>
      </c>
      <c r="R112" s="103">
        <v>0</v>
      </c>
      <c r="S112" s="103">
        <v>0</v>
      </c>
      <c r="T112" s="103">
        <v>0</v>
      </c>
      <c r="U112" s="103">
        <v>0</v>
      </c>
      <c r="V112" s="103">
        <v>0</v>
      </c>
      <c r="W112" s="103">
        <v>0</v>
      </c>
    </row>
    <row r="113" spans="1:23" s="117" customFormat="1" ht="16" customHeight="1" x14ac:dyDescent="0.35">
      <c r="A113" s="119" t="s">
        <v>239</v>
      </c>
      <c r="B113" s="103">
        <f t="shared" si="3"/>
        <v>2</v>
      </c>
      <c r="C113" s="103">
        <v>0</v>
      </c>
      <c r="D113" s="103">
        <v>0</v>
      </c>
      <c r="E113" s="103">
        <v>1</v>
      </c>
      <c r="F113" s="103">
        <v>0</v>
      </c>
      <c r="G113" s="103">
        <v>0</v>
      </c>
      <c r="H113" s="103">
        <v>0</v>
      </c>
      <c r="I113" s="103">
        <v>0</v>
      </c>
      <c r="J113" s="103">
        <v>0</v>
      </c>
      <c r="K113" s="103">
        <v>0</v>
      </c>
      <c r="L113" s="103">
        <v>0</v>
      </c>
      <c r="M113" s="103">
        <v>0</v>
      </c>
      <c r="N113" s="103">
        <v>0</v>
      </c>
      <c r="O113" s="103">
        <v>1</v>
      </c>
      <c r="P113" s="103">
        <v>0</v>
      </c>
      <c r="Q113" s="103">
        <v>0</v>
      </c>
      <c r="R113" s="103">
        <v>0</v>
      </c>
      <c r="S113" s="103">
        <v>0</v>
      </c>
      <c r="T113" s="103">
        <v>0</v>
      </c>
      <c r="U113" s="103">
        <v>0</v>
      </c>
      <c r="V113" s="103">
        <v>0</v>
      </c>
      <c r="W113" s="103">
        <v>0</v>
      </c>
    </row>
    <row r="114" spans="1:23" s="117" customFormat="1" ht="16" customHeight="1" x14ac:dyDescent="0.35">
      <c r="A114" s="119" t="s">
        <v>240</v>
      </c>
      <c r="B114" s="103">
        <f t="shared" si="3"/>
        <v>4</v>
      </c>
      <c r="C114" s="103">
        <v>3</v>
      </c>
      <c r="D114" s="103">
        <v>0</v>
      </c>
      <c r="E114" s="103">
        <v>0</v>
      </c>
      <c r="F114" s="103">
        <v>1</v>
      </c>
      <c r="G114" s="103">
        <v>0</v>
      </c>
      <c r="H114" s="103">
        <v>0</v>
      </c>
      <c r="I114" s="103">
        <v>0</v>
      </c>
      <c r="J114" s="103">
        <v>0</v>
      </c>
      <c r="K114" s="103">
        <v>0</v>
      </c>
      <c r="L114" s="103">
        <v>0</v>
      </c>
      <c r="M114" s="103">
        <v>0</v>
      </c>
      <c r="N114" s="103">
        <v>0</v>
      </c>
      <c r="O114" s="103">
        <v>0</v>
      </c>
      <c r="P114" s="103">
        <v>0</v>
      </c>
      <c r="Q114" s="103">
        <v>0</v>
      </c>
      <c r="R114" s="103">
        <v>0</v>
      </c>
      <c r="S114" s="103">
        <v>0</v>
      </c>
      <c r="T114" s="103">
        <v>0</v>
      </c>
      <c r="U114" s="103">
        <v>0</v>
      </c>
      <c r="V114" s="103">
        <v>0</v>
      </c>
      <c r="W114" s="103">
        <v>0</v>
      </c>
    </row>
    <row r="115" spans="1:23" s="117" customFormat="1" ht="16" customHeight="1" x14ac:dyDescent="0.35">
      <c r="A115" s="119" t="s">
        <v>241</v>
      </c>
      <c r="B115" s="103">
        <f t="shared" si="3"/>
        <v>81</v>
      </c>
      <c r="C115" s="103">
        <v>17</v>
      </c>
      <c r="D115" s="103">
        <v>0</v>
      </c>
      <c r="E115" s="103">
        <v>5</v>
      </c>
      <c r="F115" s="103">
        <v>5</v>
      </c>
      <c r="G115" s="103">
        <v>1</v>
      </c>
      <c r="H115" s="103">
        <v>1</v>
      </c>
      <c r="I115" s="103">
        <v>9</v>
      </c>
      <c r="J115" s="103">
        <v>3</v>
      </c>
      <c r="K115" s="103">
        <v>3</v>
      </c>
      <c r="L115" s="103">
        <v>3</v>
      </c>
      <c r="M115" s="103">
        <v>3</v>
      </c>
      <c r="N115" s="103">
        <v>4</v>
      </c>
      <c r="O115" s="103">
        <v>2</v>
      </c>
      <c r="P115" s="103">
        <v>4</v>
      </c>
      <c r="Q115" s="103">
        <v>1</v>
      </c>
      <c r="R115" s="103">
        <v>2</v>
      </c>
      <c r="S115" s="103">
        <v>0</v>
      </c>
      <c r="T115" s="103">
        <v>2</v>
      </c>
      <c r="U115" s="103">
        <v>7</v>
      </c>
      <c r="V115" s="103">
        <v>6</v>
      </c>
      <c r="W115" s="103">
        <v>3</v>
      </c>
    </row>
    <row r="116" spans="1:23" s="117" customFormat="1" ht="16" customHeight="1" x14ac:dyDescent="0.35">
      <c r="A116" s="119" t="s">
        <v>242</v>
      </c>
      <c r="B116" s="103">
        <f t="shared" si="3"/>
        <v>6</v>
      </c>
      <c r="C116" s="103">
        <v>0</v>
      </c>
      <c r="D116" s="103">
        <v>0</v>
      </c>
      <c r="E116" s="103">
        <v>0</v>
      </c>
      <c r="F116" s="103">
        <v>0</v>
      </c>
      <c r="G116" s="103">
        <v>0</v>
      </c>
      <c r="H116" s="103">
        <v>0</v>
      </c>
      <c r="I116" s="103">
        <v>0</v>
      </c>
      <c r="J116" s="103">
        <v>0</v>
      </c>
      <c r="K116" s="103">
        <v>0</v>
      </c>
      <c r="L116" s="103">
        <v>0</v>
      </c>
      <c r="M116" s="103">
        <v>0</v>
      </c>
      <c r="N116" s="103">
        <v>3</v>
      </c>
      <c r="O116" s="103">
        <v>0</v>
      </c>
      <c r="P116" s="103">
        <v>0</v>
      </c>
      <c r="Q116" s="103">
        <v>1</v>
      </c>
      <c r="R116" s="103">
        <v>0</v>
      </c>
      <c r="S116" s="103">
        <v>0</v>
      </c>
      <c r="T116" s="103">
        <v>0</v>
      </c>
      <c r="U116" s="103">
        <v>0</v>
      </c>
      <c r="V116" s="103">
        <v>2</v>
      </c>
      <c r="W116" s="103">
        <v>0</v>
      </c>
    </row>
    <row r="117" spans="1:23" s="117" customFormat="1" ht="16" customHeight="1" x14ac:dyDescent="0.35">
      <c r="A117" s="119" t="s">
        <v>243</v>
      </c>
      <c r="B117" s="103">
        <f t="shared" si="3"/>
        <v>113</v>
      </c>
      <c r="C117" s="103">
        <v>18</v>
      </c>
      <c r="D117" s="103">
        <v>0</v>
      </c>
      <c r="E117" s="103">
        <v>14</v>
      </c>
      <c r="F117" s="103">
        <v>13</v>
      </c>
      <c r="G117" s="103">
        <v>2</v>
      </c>
      <c r="H117" s="103">
        <v>2</v>
      </c>
      <c r="I117" s="103">
        <v>2</v>
      </c>
      <c r="J117" s="103">
        <v>1</v>
      </c>
      <c r="K117" s="103">
        <v>19</v>
      </c>
      <c r="L117" s="103">
        <v>0</v>
      </c>
      <c r="M117" s="103">
        <v>0</v>
      </c>
      <c r="N117" s="103">
        <v>4</v>
      </c>
      <c r="O117" s="103">
        <v>4</v>
      </c>
      <c r="P117" s="103">
        <v>1</v>
      </c>
      <c r="Q117" s="103">
        <v>4</v>
      </c>
      <c r="R117" s="103">
        <v>2</v>
      </c>
      <c r="S117" s="103">
        <v>0</v>
      </c>
      <c r="T117" s="103">
        <v>2</v>
      </c>
      <c r="U117" s="103">
        <v>9</v>
      </c>
      <c r="V117" s="103">
        <v>11</v>
      </c>
      <c r="W117" s="103">
        <v>5</v>
      </c>
    </row>
    <row r="118" spans="1:23" s="117" customFormat="1" ht="16" customHeight="1" x14ac:dyDescent="0.35">
      <c r="A118" s="119" t="s">
        <v>244</v>
      </c>
      <c r="B118" s="103">
        <f t="shared" si="3"/>
        <v>23</v>
      </c>
      <c r="C118" s="103">
        <v>3</v>
      </c>
      <c r="D118" s="103">
        <v>0</v>
      </c>
      <c r="E118" s="103">
        <v>0</v>
      </c>
      <c r="F118" s="103">
        <v>2</v>
      </c>
      <c r="G118" s="103">
        <v>1</v>
      </c>
      <c r="H118" s="103">
        <v>0</v>
      </c>
      <c r="I118" s="103">
        <v>0</v>
      </c>
      <c r="J118" s="103">
        <v>1</v>
      </c>
      <c r="K118" s="103">
        <v>1</v>
      </c>
      <c r="L118" s="103">
        <v>0</v>
      </c>
      <c r="M118" s="103">
        <v>2</v>
      </c>
      <c r="N118" s="103">
        <v>0</v>
      </c>
      <c r="O118" s="103">
        <v>0</v>
      </c>
      <c r="P118" s="103">
        <v>0</v>
      </c>
      <c r="Q118" s="103">
        <v>1</v>
      </c>
      <c r="R118" s="103">
        <v>0</v>
      </c>
      <c r="S118" s="103">
        <v>0</v>
      </c>
      <c r="T118" s="103">
        <v>1</v>
      </c>
      <c r="U118" s="103">
        <v>1</v>
      </c>
      <c r="V118" s="103">
        <v>8</v>
      </c>
      <c r="W118" s="103">
        <v>2</v>
      </c>
    </row>
    <row r="119" spans="1:23" s="117" customFormat="1" ht="16" customHeight="1" x14ac:dyDescent="0.35">
      <c r="A119" s="119" t="s">
        <v>245</v>
      </c>
      <c r="B119" s="103">
        <f t="shared" si="3"/>
        <v>19</v>
      </c>
      <c r="C119" s="103">
        <v>1</v>
      </c>
      <c r="D119" s="103">
        <v>0</v>
      </c>
      <c r="E119" s="103">
        <v>8</v>
      </c>
      <c r="F119" s="103">
        <v>0</v>
      </c>
      <c r="G119" s="103">
        <v>0</v>
      </c>
      <c r="H119" s="103">
        <v>1</v>
      </c>
      <c r="I119" s="103">
        <v>0</v>
      </c>
      <c r="J119" s="103">
        <v>1</v>
      </c>
      <c r="K119" s="103">
        <v>0</v>
      </c>
      <c r="L119" s="103">
        <v>0</v>
      </c>
      <c r="M119" s="103">
        <v>0</v>
      </c>
      <c r="N119" s="103">
        <v>0</v>
      </c>
      <c r="O119" s="103">
        <v>0</v>
      </c>
      <c r="P119" s="103">
        <v>2</v>
      </c>
      <c r="Q119" s="103">
        <v>0</v>
      </c>
      <c r="R119" s="103">
        <v>0</v>
      </c>
      <c r="S119" s="103">
        <v>0</v>
      </c>
      <c r="T119" s="103">
        <v>0</v>
      </c>
      <c r="U119" s="103">
        <v>2</v>
      </c>
      <c r="V119" s="103">
        <v>3</v>
      </c>
      <c r="W119" s="103">
        <v>1</v>
      </c>
    </row>
    <row r="120" spans="1:23" s="117" customFormat="1" ht="16" customHeight="1" x14ac:dyDescent="0.35">
      <c r="A120" s="119" t="s">
        <v>246</v>
      </c>
      <c r="B120" s="103">
        <f t="shared" si="3"/>
        <v>47</v>
      </c>
      <c r="C120" s="103">
        <v>10</v>
      </c>
      <c r="D120" s="103">
        <v>0</v>
      </c>
      <c r="E120" s="103">
        <v>1</v>
      </c>
      <c r="F120" s="103">
        <v>0</v>
      </c>
      <c r="G120" s="103">
        <v>1</v>
      </c>
      <c r="H120" s="103">
        <v>1</v>
      </c>
      <c r="I120" s="103">
        <v>3</v>
      </c>
      <c r="J120" s="103">
        <v>2</v>
      </c>
      <c r="K120" s="103">
        <v>2</v>
      </c>
      <c r="L120" s="103">
        <v>0</v>
      </c>
      <c r="M120" s="103">
        <v>2</v>
      </c>
      <c r="N120" s="103">
        <v>1</v>
      </c>
      <c r="O120" s="103">
        <v>2</v>
      </c>
      <c r="P120" s="103">
        <v>8</v>
      </c>
      <c r="Q120" s="103">
        <v>1</v>
      </c>
      <c r="R120" s="103">
        <v>4</v>
      </c>
      <c r="S120" s="103">
        <v>0</v>
      </c>
      <c r="T120" s="103">
        <v>1</v>
      </c>
      <c r="U120" s="103">
        <v>3</v>
      </c>
      <c r="V120" s="103">
        <v>2</v>
      </c>
      <c r="W120" s="103">
        <v>3</v>
      </c>
    </row>
    <row r="121" spans="1:23" s="117" customFormat="1" ht="16" customHeight="1" x14ac:dyDescent="0.35">
      <c r="A121" s="119" t="s">
        <v>247</v>
      </c>
      <c r="B121" s="103">
        <f t="shared" si="3"/>
        <v>35</v>
      </c>
      <c r="C121" s="103">
        <v>14</v>
      </c>
      <c r="D121" s="103">
        <v>0</v>
      </c>
      <c r="E121" s="103">
        <v>0</v>
      </c>
      <c r="F121" s="103">
        <v>4</v>
      </c>
      <c r="G121" s="103">
        <v>1</v>
      </c>
      <c r="H121" s="103">
        <v>0</v>
      </c>
      <c r="I121" s="103">
        <v>1</v>
      </c>
      <c r="J121" s="103">
        <v>0</v>
      </c>
      <c r="K121" s="103">
        <v>3</v>
      </c>
      <c r="L121" s="103">
        <v>1</v>
      </c>
      <c r="M121" s="103">
        <v>1</v>
      </c>
      <c r="N121" s="103">
        <v>0</v>
      </c>
      <c r="O121" s="103">
        <v>1</v>
      </c>
      <c r="P121" s="103">
        <v>2</v>
      </c>
      <c r="Q121" s="103">
        <v>0</v>
      </c>
      <c r="R121" s="103">
        <v>0</v>
      </c>
      <c r="S121" s="103">
        <v>0</v>
      </c>
      <c r="T121" s="103">
        <v>0</v>
      </c>
      <c r="U121" s="103">
        <v>2</v>
      </c>
      <c r="V121" s="103">
        <v>5</v>
      </c>
      <c r="W121" s="103">
        <v>0</v>
      </c>
    </row>
    <row r="122" spans="1:23" s="117" customFormat="1" ht="16" customHeight="1" x14ac:dyDescent="0.35">
      <c r="A122" s="119" t="s">
        <v>248</v>
      </c>
      <c r="B122" s="103">
        <f t="shared" si="3"/>
        <v>2</v>
      </c>
      <c r="C122" s="103">
        <v>2</v>
      </c>
      <c r="D122" s="103">
        <v>0</v>
      </c>
      <c r="E122" s="103">
        <v>0</v>
      </c>
      <c r="F122" s="103">
        <v>0</v>
      </c>
      <c r="G122" s="103">
        <v>0</v>
      </c>
      <c r="H122" s="103">
        <v>0</v>
      </c>
      <c r="I122" s="103">
        <v>0</v>
      </c>
      <c r="J122" s="103">
        <v>0</v>
      </c>
      <c r="K122" s="103">
        <v>0</v>
      </c>
      <c r="L122" s="103">
        <v>0</v>
      </c>
      <c r="M122" s="103">
        <v>0</v>
      </c>
      <c r="N122" s="103">
        <v>0</v>
      </c>
      <c r="O122" s="103">
        <v>0</v>
      </c>
      <c r="P122" s="103">
        <v>0</v>
      </c>
      <c r="Q122" s="103">
        <v>0</v>
      </c>
      <c r="R122" s="103">
        <v>0</v>
      </c>
      <c r="S122" s="103">
        <v>0</v>
      </c>
      <c r="T122" s="103">
        <v>0</v>
      </c>
      <c r="U122" s="103">
        <v>0</v>
      </c>
      <c r="V122" s="103">
        <v>0</v>
      </c>
      <c r="W122" s="103">
        <v>0</v>
      </c>
    </row>
    <row r="123" spans="1:23" s="117" customFormat="1" ht="16" customHeight="1" x14ac:dyDescent="0.35">
      <c r="A123" s="119" t="s">
        <v>249</v>
      </c>
      <c r="B123" s="103">
        <f t="shared" si="3"/>
        <v>408</v>
      </c>
      <c r="C123" s="103">
        <v>166</v>
      </c>
      <c r="D123" s="103">
        <v>1</v>
      </c>
      <c r="E123" s="103">
        <v>11</v>
      </c>
      <c r="F123" s="103">
        <v>13</v>
      </c>
      <c r="G123" s="103">
        <v>7</v>
      </c>
      <c r="H123" s="103">
        <v>11</v>
      </c>
      <c r="I123" s="103">
        <v>18</v>
      </c>
      <c r="J123" s="103">
        <v>2</v>
      </c>
      <c r="K123" s="103">
        <v>20</v>
      </c>
      <c r="L123" s="103">
        <v>6</v>
      </c>
      <c r="M123" s="103">
        <v>17</v>
      </c>
      <c r="N123" s="103">
        <v>21</v>
      </c>
      <c r="O123" s="103">
        <v>2</v>
      </c>
      <c r="P123" s="103">
        <v>28</v>
      </c>
      <c r="Q123" s="103">
        <v>10</v>
      </c>
      <c r="R123" s="103">
        <v>2</v>
      </c>
      <c r="S123" s="103">
        <v>2</v>
      </c>
      <c r="T123" s="103">
        <v>1</v>
      </c>
      <c r="U123" s="103">
        <v>11</v>
      </c>
      <c r="V123" s="103">
        <v>34</v>
      </c>
      <c r="W123" s="103">
        <v>25</v>
      </c>
    </row>
    <row r="124" spans="1:23" s="117" customFormat="1" ht="16" customHeight="1" x14ac:dyDescent="0.35">
      <c r="A124" s="119" t="s">
        <v>250</v>
      </c>
      <c r="B124" s="103">
        <f t="shared" si="3"/>
        <v>32</v>
      </c>
      <c r="C124" s="103">
        <v>17</v>
      </c>
      <c r="D124" s="103">
        <v>0</v>
      </c>
      <c r="E124" s="103">
        <v>1</v>
      </c>
      <c r="F124" s="103">
        <v>0</v>
      </c>
      <c r="G124" s="103">
        <v>0</v>
      </c>
      <c r="H124" s="103">
        <v>0</v>
      </c>
      <c r="I124" s="103">
        <v>3</v>
      </c>
      <c r="J124" s="103">
        <v>0</v>
      </c>
      <c r="K124" s="103">
        <v>0</v>
      </c>
      <c r="L124" s="103">
        <v>0</v>
      </c>
      <c r="M124" s="103">
        <v>0</v>
      </c>
      <c r="N124" s="103">
        <v>0</v>
      </c>
      <c r="O124" s="103">
        <v>0</v>
      </c>
      <c r="P124" s="103">
        <v>2</v>
      </c>
      <c r="Q124" s="103">
        <v>0</v>
      </c>
      <c r="R124" s="103">
        <v>1</v>
      </c>
      <c r="S124" s="103">
        <v>0</v>
      </c>
      <c r="T124" s="103">
        <v>1</v>
      </c>
      <c r="U124" s="103">
        <v>0</v>
      </c>
      <c r="V124" s="103">
        <v>5</v>
      </c>
      <c r="W124" s="103">
        <v>2</v>
      </c>
    </row>
    <row r="125" spans="1:23" s="117" customFormat="1" ht="16" customHeight="1" x14ac:dyDescent="0.35">
      <c r="A125" s="119" t="s">
        <v>251</v>
      </c>
      <c r="B125" s="103">
        <f t="shared" si="3"/>
        <v>79</v>
      </c>
      <c r="C125" s="103">
        <v>25</v>
      </c>
      <c r="D125" s="103">
        <v>0</v>
      </c>
      <c r="E125" s="103">
        <v>2</v>
      </c>
      <c r="F125" s="103">
        <v>4</v>
      </c>
      <c r="G125" s="103">
        <v>1</v>
      </c>
      <c r="H125" s="103">
        <v>1</v>
      </c>
      <c r="I125" s="103">
        <v>4</v>
      </c>
      <c r="J125" s="103">
        <v>1</v>
      </c>
      <c r="K125" s="103">
        <v>0</v>
      </c>
      <c r="L125" s="103">
        <v>2</v>
      </c>
      <c r="M125" s="103">
        <v>2</v>
      </c>
      <c r="N125" s="103">
        <v>6</v>
      </c>
      <c r="O125" s="103">
        <v>2</v>
      </c>
      <c r="P125" s="103">
        <v>11</v>
      </c>
      <c r="Q125" s="103">
        <v>0</v>
      </c>
      <c r="R125" s="103">
        <v>2</v>
      </c>
      <c r="S125" s="103">
        <v>4</v>
      </c>
      <c r="T125" s="103">
        <v>1</v>
      </c>
      <c r="U125" s="103">
        <v>3</v>
      </c>
      <c r="V125" s="103">
        <v>5</v>
      </c>
      <c r="W125" s="103">
        <v>3</v>
      </c>
    </row>
    <row r="126" spans="1:23" s="117" customFormat="1" ht="16" customHeight="1" x14ac:dyDescent="0.35">
      <c r="A126" s="119" t="s">
        <v>252</v>
      </c>
      <c r="B126" s="103">
        <f t="shared" si="3"/>
        <v>1</v>
      </c>
      <c r="C126" s="103">
        <v>1</v>
      </c>
      <c r="D126" s="103">
        <v>0</v>
      </c>
      <c r="E126" s="103">
        <v>0</v>
      </c>
      <c r="F126" s="103">
        <v>0</v>
      </c>
      <c r="G126" s="103">
        <v>0</v>
      </c>
      <c r="H126" s="103">
        <v>0</v>
      </c>
      <c r="I126" s="103">
        <v>0</v>
      </c>
      <c r="J126" s="103">
        <v>0</v>
      </c>
      <c r="K126" s="103">
        <v>0</v>
      </c>
      <c r="L126" s="103">
        <v>0</v>
      </c>
      <c r="M126" s="103">
        <v>0</v>
      </c>
      <c r="N126" s="103">
        <v>0</v>
      </c>
      <c r="O126" s="103">
        <v>0</v>
      </c>
      <c r="P126" s="103">
        <v>0</v>
      </c>
      <c r="Q126" s="103">
        <v>0</v>
      </c>
      <c r="R126" s="103">
        <v>0</v>
      </c>
      <c r="S126" s="103">
        <v>0</v>
      </c>
      <c r="T126" s="103">
        <v>0</v>
      </c>
      <c r="U126" s="103">
        <v>0</v>
      </c>
      <c r="V126" s="103">
        <v>0</v>
      </c>
      <c r="W126" s="103">
        <v>0</v>
      </c>
    </row>
    <row r="127" spans="1:23" s="117" customFormat="1" ht="16" customHeight="1" x14ac:dyDescent="0.35">
      <c r="A127" s="119" t="s">
        <v>253</v>
      </c>
      <c r="B127" s="103">
        <f t="shared" si="3"/>
        <v>36</v>
      </c>
      <c r="C127" s="103">
        <v>20</v>
      </c>
      <c r="D127" s="103">
        <v>0</v>
      </c>
      <c r="E127" s="103">
        <v>2</v>
      </c>
      <c r="F127" s="103">
        <v>1</v>
      </c>
      <c r="G127" s="103">
        <v>0</v>
      </c>
      <c r="H127" s="103">
        <v>2</v>
      </c>
      <c r="I127" s="103">
        <v>1</v>
      </c>
      <c r="J127" s="103">
        <v>0</v>
      </c>
      <c r="K127" s="103">
        <v>3</v>
      </c>
      <c r="L127" s="103">
        <v>0</v>
      </c>
      <c r="M127" s="103">
        <v>0</v>
      </c>
      <c r="N127" s="103">
        <v>0</v>
      </c>
      <c r="O127" s="103">
        <v>2</v>
      </c>
      <c r="P127" s="103">
        <v>1</v>
      </c>
      <c r="Q127" s="103">
        <v>0</v>
      </c>
      <c r="R127" s="103">
        <v>1</v>
      </c>
      <c r="S127" s="103">
        <v>0</v>
      </c>
      <c r="T127" s="103">
        <v>0</v>
      </c>
      <c r="U127" s="103">
        <v>0</v>
      </c>
      <c r="V127" s="103">
        <v>3</v>
      </c>
      <c r="W127" s="103">
        <v>0</v>
      </c>
    </row>
    <row r="128" spans="1:23" s="117" customFormat="1" ht="16" customHeight="1" x14ac:dyDescent="0.35">
      <c r="A128" s="119" t="s">
        <v>254</v>
      </c>
      <c r="B128" s="103">
        <f t="shared" si="3"/>
        <v>5</v>
      </c>
      <c r="C128" s="103">
        <v>2</v>
      </c>
      <c r="D128" s="103">
        <v>0</v>
      </c>
      <c r="E128" s="103">
        <v>1</v>
      </c>
      <c r="F128" s="103">
        <v>0</v>
      </c>
      <c r="G128" s="103">
        <v>0</v>
      </c>
      <c r="H128" s="103">
        <v>0</v>
      </c>
      <c r="I128" s="103">
        <v>1</v>
      </c>
      <c r="J128" s="103">
        <v>0</v>
      </c>
      <c r="K128" s="103">
        <v>1</v>
      </c>
      <c r="L128" s="103">
        <v>0</v>
      </c>
      <c r="M128" s="103">
        <v>0</v>
      </c>
      <c r="N128" s="103">
        <v>0</v>
      </c>
      <c r="O128" s="103">
        <v>0</v>
      </c>
      <c r="P128" s="103">
        <v>0</v>
      </c>
      <c r="Q128" s="103">
        <v>0</v>
      </c>
      <c r="R128" s="103">
        <v>0</v>
      </c>
      <c r="S128" s="103">
        <v>0</v>
      </c>
      <c r="T128" s="103">
        <v>0</v>
      </c>
      <c r="U128" s="103">
        <v>0</v>
      </c>
      <c r="V128" s="103">
        <v>0</v>
      </c>
      <c r="W128" s="103">
        <v>0</v>
      </c>
    </row>
    <row r="129" spans="1:23" s="117" customFormat="1" ht="16" customHeight="1" x14ac:dyDescent="0.35">
      <c r="A129" s="119" t="s">
        <v>255</v>
      </c>
      <c r="B129" s="103">
        <f t="shared" si="3"/>
        <v>7</v>
      </c>
      <c r="C129" s="103">
        <v>1</v>
      </c>
      <c r="D129" s="103">
        <v>0</v>
      </c>
      <c r="E129" s="103">
        <v>0</v>
      </c>
      <c r="F129" s="103">
        <v>2</v>
      </c>
      <c r="G129" s="103">
        <v>0</v>
      </c>
      <c r="H129" s="103">
        <v>0</v>
      </c>
      <c r="I129" s="103">
        <v>0</v>
      </c>
      <c r="J129" s="103">
        <v>0</v>
      </c>
      <c r="K129" s="103">
        <v>1</v>
      </c>
      <c r="L129" s="103">
        <v>0</v>
      </c>
      <c r="M129" s="103">
        <v>0</v>
      </c>
      <c r="N129" s="103">
        <v>0</v>
      </c>
      <c r="O129" s="103">
        <v>1</v>
      </c>
      <c r="P129" s="103">
        <v>0</v>
      </c>
      <c r="Q129" s="103">
        <v>0</v>
      </c>
      <c r="R129" s="103">
        <v>0</v>
      </c>
      <c r="S129" s="103">
        <v>0</v>
      </c>
      <c r="T129" s="103">
        <v>0</v>
      </c>
      <c r="U129" s="103">
        <v>1</v>
      </c>
      <c r="V129" s="103">
        <v>1</v>
      </c>
      <c r="W129" s="103">
        <v>0</v>
      </c>
    </row>
    <row r="130" spans="1:23" s="117" customFormat="1" ht="16" customHeight="1" x14ac:dyDescent="0.35">
      <c r="A130" s="119" t="s">
        <v>256</v>
      </c>
      <c r="B130" s="103">
        <f t="shared" si="3"/>
        <v>25</v>
      </c>
      <c r="C130" s="103">
        <v>6</v>
      </c>
      <c r="D130" s="103">
        <v>0</v>
      </c>
      <c r="E130" s="103">
        <v>5</v>
      </c>
      <c r="F130" s="103">
        <v>4</v>
      </c>
      <c r="G130" s="103">
        <v>0</v>
      </c>
      <c r="H130" s="103">
        <v>1</v>
      </c>
      <c r="I130" s="103">
        <v>1</v>
      </c>
      <c r="J130" s="103">
        <v>1</v>
      </c>
      <c r="K130" s="103">
        <v>0</v>
      </c>
      <c r="L130" s="103">
        <v>0</v>
      </c>
      <c r="M130" s="103">
        <v>1</v>
      </c>
      <c r="N130" s="103">
        <v>0</v>
      </c>
      <c r="O130" s="103">
        <v>2</v>
      </c>
      <c r="P130" s="103">
        <v>0</v>
      </c>
      <c r="Q130" s="103">
        <v>0</v>
      </c>
      <c r="R130" s="103">
        <v>2</v>
      </c>
      <c r="S130" s="103">
        <v>0</v>
      </c>
      <c r="T130" s="103">
        <v>0</v>
      </c>
      <c r="U130" s="103">
        <v>1</v>
      </c>
      <c r="V130" s="103">
        <v>1</v>
      </c>
      <c r="W130" s="103">
        <v>0</v>
      </c>
    </row>
    <row r="131" spans="1:23" s="117" customFormat="1" ht="16" customHeight="1" x14ac:dyDescent="0.35">
      <c r="A131" s="119" t="s">
        <v>257</v>
      </c>
      <c r="B131" s="103">
        <f t="shared" si="3"/>
        <v>1</v>
      </c>
      <c r="C131" s="103">
        <v>0</v>
      </c>
      <c r="D131" s="103">
        <v>0</v>
      </c>
      <c r="E131" s="103">
        <v>1</v>
      </c>
      <c r="F131" s="103">
        <v>0</v>
      </c>
      <c r="G131" s="103">
        <v>0</v>
      </c>
      <c r="H131" s="103">
        <v>0</v>
      </c>
      <c r="I131" s="103">
        <v>0</v>
      </c>
      <c r="J131" s="103">
        <v>0</v>
      </c>
      <c r="K131" s="103">
        <v>0</v>
      </c>
      <c r="L131" s="103">
        <v>0</v>
      </c>
      <c r="M131" s="103">
        <v>0</v>
      </c>
      <c r="N131" s="103">
        <v>0</v>
      </c>
      <c r="O131" s="103">
        <v>0</v>
      </c>
      <c r="P131" s="103">
        <v>0</v>
      </c>
      <c r="Q131" s="103">
        <v>0</v>
      </c>
      <c r="R131" s="103">
        <v>0</v>
      </c>
      <c r="S131" s="103">
        <v>0</v>
      </c>
      <c r="T131" s="103">
        <v>0</v>
      </c>
      <c r="U131" s="103">
        <v>0</v>
      </c>
      <c r="V131" s="103">
        <v>0</v>
      </c>
      <c r="W131" s="103">
        <v>0</v>
      </c>
    </row>
    <row r="132" spans="1:23" s="117" customFormat="1" ht="16" customHeight="1" x14ac:dyDescent="0.35">
      <c r="A132" s="119" t="s">
        <v>258</v>
      </c>
      <c r="B132" s="103">
        <f t="shared" si="3"/>
        <v>8</v>
      </c>
      <c r="C132" s="103">
        <v>5</v>
      </c>
      <c r="D132" s="103">
        <v>0</v>
      </c>
      <c r="E132" s="103">
        <v>0</v>
      </c>
      <c r="F132" s="103">
        <v>0</v>
      </c>
      <c r="G132" s="103">
        <v>0</v>
      </c>
      <c r="H132" s="103">
        <v>1</v>
      </c>
      <c r="I132" s="103">
        <v>1</v>
      </c>
      <c r="J132" s="103">
        <v>0</v>
      </c>
      <c r="K132" s="103">
        <v>0</v>
      </c>
      <c r="L132" s="103">
        <v>0</v>
      </c>
      <c r="M132" s="103">
        <v>0</v>
      </c>
      <c r="N132" s="103">
        <v>0</v>
      </c>
      <c r="O132" s="103">
        <v>0</v>
      </c>
      <c r="P132" s="103">
        <v>1</v>
      </c>
      <c r="Q132" s="103">
        <v>0</v>
      </c>
      <c r="R132" s="103">
        <v>0</v>
      </c>
      <c r="S132" s="103">
        <v>0</v>
      </c>
      <c r="T132" s="103">
        <v>0</v>
      </c>
      <c r="U132" s="103">
        <v>0</v>
      </c>
      <c r="V132" s="103">
        <v>0</v>
      </c>
      <c r="W132" s="103">
        <v>0</v>
      </c>
    </row>
    <row r="133" spans="1:23" s="117" customFormat="1" ht="16" customHeight="1" x14ac:dyDescent="0.35">
      <c r="A133" s="119" t="s">
        <v>259</v>
      </c>
      <c r="B133" s="103">
        <f t="shared" si="3"/>
        <v>1</v>
      </c>
      <c r="C133" s="103">
        <v>1</v>
      </c>
      <c r="D133" s="103">
        <v>0</v>
      </c>
      <c r="E133" s="103">
        <v>0</v>
      </c>
      <c r="F133" s="103">
        <v>0</v>
      </c>
      <c r="G133" s="103">
        <v>0</v>
      </c>
      <c r="H133" s="103">
        <v>0</v>
      </c>
      <c r="I133" s="103">
        <v>0</v>
      </c>
      <c r="J133" s="103">
        <v>0</v>
      </c>
      <c r="K133" s="103">
        <v>0</v>
      </c>
      <c r="L133" s="103">
        <v>0</v>
      </c>
      <c r="M133" s="103">
        <v>0</v>
      </c>
      <c r="N133" s="103">
        <v>0</v>
      </c>
      <c r="O133" s="103">
        <v>0</v>
      </c>
      <c r="P133" s="103">
        <v>0</v>
      </c>
      <c r="Q133" s="103">
        <v>0</v>
      </c>
      <c r="R133" s="103">
        <v>0</v>
      </c>
      <c r="S133" s="103">
        <v>0</v>
      </c>
      <c r="T133" s="103">
        <v>0</v>
      </c>
      <c r="U133" s="103">
        <v>0</v>
      </c>
      <c r="V133" s="103">
        <v>0</v>
      </c>
      <c r="W133" s="103">
        <v>0</v>
      </c>
    </row>
    <row r="134" spans="1:23" s="117" customFormat="1" ht="16" customHeight="1" x14ac:dyDescent="0.35">
      <c r="A134" s="119" t="s">
        <v>260</v>
      </c>
      <c r="B134" s="103">
        <f t="shared" si="3"/>
        <v>1</v>
      </c>
      <c r="C134" s="103">
        <v>0</v>
      </c>
      <c r="D134" s="103">
        <v>0</v>
      </c>
      <c r="E134" s="103">
        <v>0</v>
      </c>
      <c r="F134" s="103">
        <v>0</v>
      </c>
      <c r="G134" s="103">
        <v>0</v>
      </c>
      <c r="H134" s="103">
        <v>0</v>
      </c>
      <c r="I134" s="103">
        <v>1</v>
      </c>
      <c r="J134" s="103">
        <v>0</v>
      </c>
      <c r="K134" s="103">
        <v>0</v>
      </c>
      <c r="L134" s="103">
        <v>0</v>
      </c>
      <c r="M134" s="103">
        <v>0</v>
      </c>
      <c r="N134" s="103">
        <v>0</v>
      </c>
      <c r="O134" s="103">
        <v>0</v>
      </c>
      <c r="P134" s="103">
        <v>0</v>
      </c>
      <c r="Q134" s="103">
        <v>0</v>
      </c>
      <c r="R134" s="103">
        <v>0</v>
      </c>
      <c r="S134" s="103">
        <v>0</v>
      </c>
      <c r="T134" s="103">
        <v>0</v>
      </c>
      <c r="U134" s="103">
        <v>0</v>
      </c>
      <c r="V134" s="103">
        <v>0</v>
      </c>
      <c r="W134" s="103">
        <v>0</v>
      </c>
    </row>
    <row r="135" spans="1:23" s="117" customFormat="1" ht="16" customHeight="1" x14ac:dyDescent="0.35">
      <c r="A135" s="119" t="s">
        <v>261</v>
      </c>
      <c r="B135" s="103">
        <f t="shared" si="3"/>
        <v>1</v>
      </c>
      <c r="C135" s="103">
        <v>0</v>
      </c>
      <c r="D135" s="103">
        <v>0</v>
      </c>
      <c r="E135" s="103">
        <v>0</v>
      </c>
      <c r="F135" s="103">
        <v>0</v>
      </c>
      <c r="G135" s="103">
        <v>0</v>
      </c>
      <c r="H135" s="103">
        <v>0</v>
      </c>
      <c r="I135" s="103">
        <v>0</v>
      </c>
      <c r="J135" s="103">
        <v>0</v>
      </c>
      <c r="K135" s="103">
        <v>0</v>
      </c>
      <c r="L135" s="103">
        <v>1</v>
      </c>
      <c r="M135" s="103">
        <v>0</v>
      </c>
      <c r="N135" s="103">
        <v>0</v>
      </c>
      <c r="O135" s="103">
        <v>0</v>
      </c>
      <c r="P135" s="103">
        <v>0</v>
      </c>
      <c r="Q135" s="103">
        <v>0</v>
      </c>
      <c r="R135" s="103">
        <v>0</v>
      </c>
      <c r="S135" s="103">
        <v>0</v>
      </c>
      <c r="T135" s="103">
        <v>0</v>
      </c>
      <c r="U135" s="103">
        <v>0</v>
      </c>
      <c r="V135" s="103">
        <v>0</v>
      </c>
      <c r="W135" s="103">
        <v>0</v>
      </c>
    </row>
    <row r="136" spans="1:23" s="117" customFormat="1" ht="16" customHeight="1" x14ac:dyDescent="0.35">
      <c r="A136" s="119" t="s">
        <v>262</v>
      </c>
      <c r="B136" s="103">
        <f t="shared" si="3"/>
        <v>2</v>
      </c>
      <c r="C136" s="103">
        <v>0</v>
      </c>
      <c r="D136" s="103">
        <v>0</v>
      </c>
      <c r="E136" s="103">
        <v>0</v>
      </c>
      <c r="F136" s="103">
        <v>0</v>
      </c>
      <c r="G136" s="103">
        <v>0</v>
      </c>
      <c r="H136" s="103">
        <v>0</v>
      </c>
      <c r="I136" s="103">
        <v>0</v>
      </c>
      <c r="J136" s="103">
        <v>1</v>
      </c>
      <c r="K136" s="103">
        <v>0</v>
      </c>
      <c r="L136" s="103">
        <v>0</v>
      </c>
      <c r="M136" s="103">
        <v>0</v>
      </c>
      <c r="N136" s="103">
        <v>0</v>
      </c>
      <c r="O136" s="103">
        <v>0</v>
      </c>
      <c r="P136" s="103">
        <v>0</v>
      </c>
      <c r="Q136" s="103">
        <v>1</v>
      </c>
      <c r="R136" s="103">
        <v>0</v>
      </c>
      <c r="S136" s="103">
        <v>0</v>
      </c>
      <c r="T136" s="103">
        <v>0</v>
      </c>
      <c r="U136" s="103">
        <v>0</v>
      </c>
      <c r="V136" s="103">
        <v>0</v>
      </c>
      <c r="W136" s="103">
        <v>0</v>
      </c>
    </row>
    <row r="137" spans="1:23" s="117" customFormat="1" ht="16" customHeight="1" x14ac:dyDescent="0.35">
      <c r="A137" s="119" t="s">
        <v>263</v>
      </c>
      <c r="B137" s="103">
        <f t="shared" si="3"/>
        <v>42</v>
      </c>
      <c r="C137" s="103">
        <v>15</v>
      </c>
      <c r="D137" s="103">
        <v>0</v>
      </c>
      <c r="E137" s="103">
        <v>2</v>
      </c>
      <c r="F137" s="103">
        <v>0</v>
      </c>
      <c r="G137" s="103">
        <v>0</v>
      </c>
      <c r="H137" s="103">
        <v>1</v>
      </c>
      <c r="I137" s="103">
        <v>2</v>
      </c>
      <c r="J137" s="103">
        <v>4</v>
      </c>
      <c r="K137" s="103">
        <v>5</v>
      </c>
      <c r="L137" s="103">
        <v>0</v>
      </c>
      <c r="M137" s="103">
        <v>3</v>
      </c>
      <c r="N137" s="103">
        <v>0</v>
      </c>
      <c r="O137" s="103">
        <v>4</v>
      </c>
      <c r="P137" s="103">
        <v>0</v>
      </c>
      <c r="Q137" s="103">
        <v>0</v>
      </c>
      <c r="R137" s="103">
        <v>1</v>
      </c>
      <c r="S137" s="103">
        <v>0</v>
      </c>
      <c r="T137" s="103">
        <v>2</v>
      </c>
      <c r="U137" s="103">
        <v>0</v>
      </c>
      <c r="V137" s="103">
        <v>1</v>
      </c>
      <c r="W137" s="103">
        <v>2</v>
      </c>
    </row>
    <row r="138" spans="1:23" s="117" customFormat="1" ht="16" customHeight="1" x14ac:dyDescent="0.35">
      <c r="A138" s="119" t="s">
        <v>264</v>
      </c>
      <c r="B138" s="103">
        <f t="shared" si="3"/>
        <v>2</v>
      </c>
      <c r="C138" s="103">
        <v>1</v>
      </c>
      <c r="D138" s="103">
        <v>0</v>
      </c>
      <c r="E138" s="103">
        <v>0</v>
      </c>
      <c r="F138" s="103">
        <v>0</v>
      </c>
      <c r="G138" s="103">
        <v>0</v>
      </c>
      <c r="H138" s="103">
        <v>0</v>
      </c>
      <c r="I138" s="103">
        <v>0</v>
      </c>
      <c r="J138" s="103">
        <v>0</v>
      </c>
      <c r="K138" s="103">
        <v>1</v>
      </c>
      <c r="L138" s="103">
        <v>0</v>
      </c>
      <c r="M138" s="103">
        <v>0</v>
      </c>
      <c r="N138" s="103">
        <v>0</v>
      </c>
      <c r="O138" s="103">
        <v>0</v>
      </c>
      <c r="P138" s="103">
        <v>0</v>
      </c>
      <c r="Q138" s="103">
        <v>0</v>
      </c>
      <c r="R138" s="103">
        <v>0</v>
      </c>
      <c r="S138" s="103">
        <v>0</v>
      </c>
      <c r="T138" s="103">
        <v>0</v>
      </c>
      <c r="U138" s="103">
        <v>0</v>
      </c>
      <c r="V138" s="103">
        <v>0</v>
      </c>
      <c r="W138" s="103">
        <v>0</v>
      </c>
    </row>
    <row r="139" spans="1:23" s="117" customFormat="1" ht="16" customHeight="1" x14ac:dyDescent="0.35">
      <c r="A139" s="119" t="s">
        <v>265</v>
      </c>
      <c r="B139" s="103">
        <f t="shared" si="3"/>
        <v>9</v>
      </c>
      <c r="C139" s="103">
        <v>3</v>
      </c>
      <c r="D139" s="103">
        <v>1</v>
      </c>
      <c r="E139" s="103">
        <v>0</v>
      </c>
      <c r="F139" s="103">
        <v>0</v>
      </c>
      <c r="G139" s="103">
        <v>0</v>
      </c>
      <c r="H139" s="103">
        <v>0</v>
      </c>
      <c r="I139" s="103">
        <v>0</v>
      </c>
      <c r="J139" s="103">
        <v>0</v>
      </c>
      <c r="K139" s="103">
        <v>0</v>
      </c>
      <c r="L139" s="103">
        <v>2</v>
      </c>
      <c r="M139" s="103">
        <v>0</v>
      </c>
      <c r="N139" s="103">
        <v>0</v>
      </c>
      <c r="O139" s="103">
        <v>0</v>
      </c>
      <c r="P139" s="103">
        <v>0</v>
      </c>
      <c r="Q139" s="103">
        <v>0</v>
      </c>
      <c r="R139" s="103">
        <v>2</v>
      </c>
      <c r="S139" s="103">
        <v>1</v>
      </c>
      <c r="T139" s="103">
        <v>0</v>
      </c>
      <c r="U139" s="103">
        <v>0</v>
      </c>
      <c r="V139" s="103">
        <v>0</v>
      </c>
      <c r="W139" s="103">
        <v>0</v>
      </c>
    </row>
    <row r="140" spans="1:23" s="117" customFormat="1" ht="16" customHeight="1" x14ac:dyDescent="0.35">
      <c r="A140" s="119" t="s">
        <v>266</v>
      </c>
      <c r="B140" s="103">
        <f t="shared" si="3"/>
        <v>12</v>
      </c>
      <c r="C140" s="103">
        <v>0</v>
      </c>
      <c r="D140" s="103">
        <v>6</v>
      </c>
      <c r="E140" s="103">
        <v>0</v>
      </c>
      <c r="F140" s="103">
        <v>1</v>
      </c>
      <c r="G140" s="103">
        <v>1</v>
      </c>
      <c r="H140" s="103">
        <v>2</v>
      </c>
      <c r="I140" s="103">
        <v>0</v>
      </c>
      <c r="J140" s="103">
        <v>0</v>
      </c>
      <c r="K140" s="103">
        <v>0</v>
      </c>
      <c r="L140" s="103">
        <v>1</v>
      </c>
      <c r="M140" s="103">
        <v>0</v>
      </c>
      <c r="N140" s="103">
        <v>0</v>
      </c>
      <c r="O140" s="103">
        <v>0</v>
      </c>
      <c r="P140" s="103">
        <v>0</v>
      </c>
      <c r="Q140" s="103">
        <v>0</v>
      </c>
      <c r="R140" s="103">
        <v>0</v>
      </c>
      <c r="S140" s="103">
        <v>0</v>
      </c>
      <c r="T140" s="103">
        <v>0</v>
      </c>
      <c r="U140" s="103">
        <v>0</v>
      </c>
      <c r="V140" s="103">
        <v>1</v>
      </c>
      <c r="W140" s="103">
        <v>0</v>
      </c>
    </row>
    <row r="141" spans="1:23" s="117" customFormat="1" ht="16" customHeight="1" x14ac:dyDescent="0.35">
      <c r="A141" s="119" t="s">
        <v>267</v>
      </c>
      <c r="B141" s="103">
        <f t="shared" si="3"/>
        <v>11</v>
      </c>
      <c r="C141" s="103">
        <v>1</v>
      </c>
      <c r="D141" s="103">
        <v>0</v>
      </c>
      <c r="E141" s="103">
        <v>0</v>
      </c>
      <c r="F141" s="103">
        <v>1</v>
      </c>
      <c r="G141" s="103">
        <v>0</v>
      </c>
      <c r="H141" s="103">
        <v>0</v>
      </c>
      <c r="I141" s="103">
        <v>4</v>
      </c>
      <c r="J141" s="103">
        <v>0</v>
      </c>
      <c r="K141" s="103">
        <v>0</v>
      </c>
      <c r="L141" s="103">
        <v>0</v>
      </c>
      <c r="M141" s="103">
        <v>2</v>
      </c>
      <c r="N141" s="103">
        <v>0</v>
      </c>
      <c r="O141" s="103">
        <v>0</v>
      </c>
      <c r="P141" s="103">
        <v>0</v>
      </c>
      <c r="Q141" s="103">
        <v>0</v>
      </c>
      <c r="R141" s="103">
        <v>0</v>
      </c>
      <c r="S141" s="103">
        <v>0</v>
      </c>
      <c r="T141" s="103">
        <v>0</v>
      </c>
      <c r="U141" s="103">
        <v>0</v>
      </c>
      <c r="V141" s="103">
        <v>2</v>
      </c>
      <c r="W141" s="103">
        <v>1</v>
      </c>
    </row>
    <row r="142" spans="1:23" s="117" customFormat="1" ht="16" customHeight="1" x14ac:dyDescent="0.35">
      <c r="A142" s="119" t="s">
        <v>268</v>
      </c>
      <c r="B142" s="103">
        <f t="shared" si="3"/>
        <v>25</v>
      </c>
      <c r="C142" s="103">
        <v>7</v>
      </c>
      <c r="D142" s="103">
        <v>0</v>
      </c>
      <c r="E142" s="103">
        <v>3</v>
      </c>
      <c r="F142" s="103">
        <v>0</v>
      </c>
      <c r="G142" s="103">
        <v>0</v>
      </c>
      <c r="H142" s="103">
        <v>0</v>
      </c>
      <c r="I142" s="103">
        <v>4</v>
      </c>
      <c r="J142" s="103">
        <v>0</v>
      </c>
      <c r="K142" s="103">
        <v>0</v>
      </c>
      <c r="L142" s="103">
        <v>1</v>
      </c>
      <c r="M142" s="103">
        <v>1</v>
      </c>
      <c r="N142" s="103">
        <v>0</v>
      </c>
      <c r="O142" s="103">
        <v>0</v>
      </c>
      <c r="P142" s="103">
        <v>4</v>
      </c>
      <c r="Q142" s="103">
        <v>1</v>
      </c>
      <c r="R142" s="103">
        <v>0</v>
      </c>
      <c r="S142" s="103">
        <v>0</v>
      </c>
      <c r="T142" s="103">
        <v>0</v>
      </c>
      <c r="U142" s="103">
        <v>1</v>
      </c>
      <c r="V142" s="103">
        <v>1</v>
      </c>
      <c r="W142" s="103">
        <v>2</v>
      </c>
    </row>
    <row r="143" spans="1:23" s="117" customFormat="1" ht="16" customHeight="1" x14ac:dyDescent="0.35">
      <c r="A143" s="119" t="s">
        <v>269</v>
      </c>
      <c r="B143" s="103">
        <f t="shared" si="3"/>
        <v>6</v>
      </c>
      <c r="C143" s="103">
        <v>1</v>
      </c>
      <c r="D143" s="103">
        <v>0</v>
      </c>
      <c r="E143" s="103">
        <v>0</v>
      </c>
      <c r="F143" s="103">
        <v>0</v>
      </c>
      <c r="G143" s="103">
        <v>0</v>
      </c>
      <c r="H143" s="103">
        <v>0</v>
      </c>
      <c r="I143" s="103">
        <v>1</v>
      </c>
      <c r="J143" s="103">
        <v>0</v>
      </c>
      <c r="K143" s="103">
        <v>1</v>
      </c>
      <c r="L143" s="103">
        <v>0</v>
      </c>
      <c r="M143" s="103">
        <v>1</v>
      </c>
      <c r="N143" s="103">
        <v>0</v>
      </c>
      <c r="O143" s="103">
        <v>0</v>
      </c>
      <c r="P143" s="103">
        <v>1</v>
      </c>
      <c r="Q143" s="103">
        <v>0</v>
      </c>
      <c r="R143" s="103">
        <v>0</v>
      </c>
      <c r="S143" s="103">
        <v>0</v>
      </c>
      <c r="T143" s="103">
        <v>0</v>
      </c>
      <c r="U143" s="103">
        <v>1</v>
      </c>
      <c r="V143" s="103">
        <v>0</v>
      </c>
      <c r="W143" s="103">
        <v>0</v>
      </c>
    </row>
    <row r="144" spans="1:23" s="117" customFormat="1" ht="16" customHeight="1" x14ac:dyDescent="0.35">
      <c r="A144" s="119" t="s">
        <v>270</v>
      </c>
      <c r="B144" s="103">
        <f t="shared" si="3"/>
        <v>1</v>
      </c>
      <c r="C144" s="103">
        <v>0</v>
      </c>
      <c r="D144" s="103">
        <v>0</v>
      </c>
      <c r="E144" s="103">
        <v>0</v>
      </c>
      <c r="F144" s="103">
        <v>0</v>
      </c>
      <c r="G144" s="103">
        <v>0</v>
      </c>
      <c r="H144" s="103">
        <v>0</v>
      </c>
      <c r="I144" s="103">
        <v>0</v>
      </c>
      <c r="J144" s="103">
        <v>0</v>
      </c>
      <c r="K144" s="103">
        <v>0</v>
      </c>
      <c r="L144" s="103">
        <v>0</v>
      </c>
      <c r="M144" s="103">
        <v>0</v>
      </c>
      <c r="N144" s="103">
        <v>0</v>
      </c>
      <c r="O144" s="103">
        <v>0</v>
      </c>
      <c r="P144" s="103">
        <v>0</v>
      </c>
      <c r="Q144" s="103">
        <v>0</v>
      </c>
      <c r="R144" s="103">
        <v>0</v>
      </c>
      <c r="S144" s="103">
        <v>0</v>
      </c>
      <c r="T144" s="103">
        <v>0</v>
      </c>
      <c r="U144" s="103">
        <v>1</v>
      </c>
      <c r="V144" s="103">
        <v>0</v>
      </c>
      <c r="W144" s="103">
        <v>0</v>
      </c>
    </row>
    <row r="145" spans="1:23" s="117" customFormat="1" ht="16" customHeight="1" x14ac:dyDescent="0.35">
      <c r="A145" s="119" t="s">
        <v>271</v>
      </c>
      <c r="B145" s="103">
        <f t="shared" si="3"/>
        <v>3</v>
      </c>
      <c r="C145" s="103">
        <v>0</v>
      </c>
      <c r="D145" s="103">
        <v>0</v>
      </c>
      <c r="E145" s="103">
        <v>0</v>
      </c>
      <c r="F145" s="103">
        <v>0</v>
      </c>
      <c r="G145" s="103">
        <v>0</v>
      </c>
      <c r="H145" s="103">
        <v>0</v>
      </c>
      <c r="I145" s="103">
        <v>0</v>
      </c>
      <c r="J145" s="103">
        <v>0</v>
      </c>
      <c r="K145" s="103">
        <v>0</v>
      </c>
      <c r="L145" s="103">
        <v>0</v>
      </c>
      <c r="M145" s="103">
        <v>0</v>
      </c>
      <c r="N145" s="103">
        <v>0</v>
      </c>
      <c r="O145" s="103">
        <v>0</v>
      </c>
      <c r="P145" s="103">
        <v>0</v>
      </c>
      <c r="Q145" s="103">
        <v>0</v>
      </c>
      <c r="R145" s="103">
        <v>0</v>
      </c>
      <c r="S145" s="103">
        <v>2</v>
      </c>
      <c r="T145" s="103">
        <v>0</v>
      </c>
      <c r="U145" s="103">
        <v>0</v>
      </c>
      <c r="V145" s="103">
        <v>0</v>
      </c>
      <c r="W145" s="103">
        <v>1</v>
      </c>
    </row>
    <row r="146" spans="1:23" s="117" customFormat="1" ht="16" customHeight="1" x14ac:dyDescent="0.35">
      <c r="A146" s="119" t="s">
        <v>272</v>
      </c>
      <c r="B146" s="103">
        <f t="shared" si="3"/>
        <v>1</v>
      </c>
      <c r="C146" s="103">
        <v>0</v>
      </c>
      <c r="D146" s="103">
        <v>0</v>
      </c>
      <c r="E146" s="103">
        <v>0</v>
      </c>
      <c r="F146" s="103">
        <v>0</v>
      </c>
      <c r="G146" s="103">
        <v>0</v>
      </c>
      <c r="H146" s="103">
        <v>0</v>
      </c>
      <c r="I146" s="103">
        <v>0</v>
      </c>
      <c r="J146" s="103">
        <v>0</v>
      </c>
      <c r="K146" s="103">
        <v>0</v>
      </c>
      <c r="L146" s="103">
        <v>0</v>
      </c>
      <c r="M146" s="103">
        <v>0</v>
      </c>
      <c r="N146" s="103">
        <v>0</v>
      </c>
      <c r="O146" s="103">
        <v>0</v>
      </c>
      <c r="P146" s="103">
        <v>0</v>
      </c>
      <c r="Q146" s="103">
        <v>0</v>
      </c>
      <c r="R146" s="103">
        <v>1</v>
      </c>
      <c r="S146" s="103">
        <v>0</v>
      </c>
      <c r="T146" s="103">
        <v>0</v>
      </c>
      <c r="U146" s="103">
        <v>0</v>
      </c>
      <c r="V146" s="103">
        <v>0</v>
      </c>
      <c r="W146" s="103">
        <v>0</v>
      </c>
    </row>
    <row r="147" spans="1:23" s="117" customFormat="1" ht="16" customHeight="1" x14ac:dyDescent="0.35">
      <c r="A147" s="119" t="s">
        <v>273</v>
      </c>
      <c r="B147" s="103">
        <f t="shared" si="3"/>
        <v>1</v>
      </c>
      <c r="C147" s="103">
        <v>0</v>
      </c>
      <c r="D147" s="103">
        <v>0</v>
      </c>
      <c r="E147" s="103">
        <v>0</v>
      </c>
      <c r="F147" s="103">
        <v>0</v>
      </c>
      <c r="G147" s="103">
        <v>0</v>
      </c>
      <c r="H147" s="103">
        <v>0</v>
      </c>
      <c r="I147" s="103">
        <v>0</v>
      </c>
      <c r="J147" s="103">
        <v>0</v>
      </c>
      <c r="K147" s="103">
        <v>0</v>
      </c>
      <c r="L147" s="103">
        <v>0</v>
      </c>
      <c r="M147" s="103">
        <v>0</v>
      </c>
      <c r="N147" s="103">
        <v>0</v>
      </c>
      <c r="O147" s="103">
        <v>0</v>
      </c>
      <c r="P147" s="103">
        <v>0</v>
      </c>
      <c r="Q147" s="103">
        <v>0</v>
      </c>
      <c r="R147" s="103">
        <v>0</v>
      </c>
      <c r="S147" s="103">
        <v>0</v>
      </c>
      <c r="T147" s="103">
        <v>0</v>
      </c>
      <c r="U147" s="103">
        <v>1</v>
      </c>
      <c r="V147" s="103">
        <v>0</v>
      </c>
      <c r="W147" s="103">
        <v>0</v>
      </c>
    </row>
    <row r="148" spans="1:23" s="117" customFormat="1" ht="16" customHeight="1" x14ac:dyDescent="0.35">
      <c r="A148" s="119" t="s">
        <v>274</v>
      </c>
      <c r="B148" s="103">
        <f t="shared" si="3"/>
        <v>2</v>
      </c>
      <c r="C148" s="103">
        <v>0</v>
      </c>
      <c r="D148" s="103">
        <v>0</v>
      </c>
      <c r="E148" s="103">
        <v>0</v>
      </c>
      <c r="F148" s="103">
        <v>0</v>
      </c>
      <c r="G148" s="103">
        <v>1</v>
      </c>
      <c r="H148" s="103">
        <v>1</v>
      </c>
      <c r="I148" s="103">
        <v>0</v>
      </c>
      <c r="J148" s="103">
        <v>0</v>
      </c>
      <c r="K148" s="103">
        <v>0</v>
      </c>
      <c r="L148" s="103">
        <v>0</v>
      </c>
      <c r="M148" s="103">
        <v>0</v>
      </c>
      <c r="N148" s="103">
        <v>0</v>
      </c>
      <c r="O148" s="103">
        <v>0</v>
      </c>
      <c r="P148" s="103">
        <v>0</v>
      </c>
      <c r="Q148" s="103">
        <v>0</v>
      </c>
      <c r="R148" s="103">
        <v>0</v>
      </c>
      <c r="S148" s="103">
        <v>0</v>
      </c>
      <c r="T148" s="103">
        <v>0</v>
      </c>
      <c r="U148" s="103">
        <v>0</v>
      </c>
      <c r="V148" s="103">
        <v>0</v>
      </c>
      <c r="W148" s="103">
        <v>0</v>
      </c>
    </row>
    <row r="149" spans="1:23" s="117" customFormat="1" ht="16" customHeight="1" x14ac:dyDescent="0.35">
      <c r="A149" s="119" t="s">
        <v>275</v>
      </c>
      <c r="B149" s="103">
        <f t="shared" si="3"/>
        <v>1</v>
      </c>
      <c r="C149" s="103">
        <v>0</v>
      </c>
      <c r="D149" s="103">
        <v>0</v>
      </c>
      <c r="E149" s="103">
        <v>0</v>
      </c>
      <c r="F149" s="103">
        <v>0</v>
      </c>
      <c r="G149" s="103">
        <v>0</v>
      </c>
      <c r="H149" s="103">
        <v>0</v>
      </c>
      <c r="I149" s="103">
        <v>0</v>
      </c>
      <c r="J149" s="103">
        <v>0</v>
      </c>
      <c r="K149" s="103">
        <v>0</v>
      </c>
      <c r="L149" s="103">
        <v>0</v>
      </c>
      <c r="M149" s="103">
        <v>0</v>
      </c>
      <c r="N149" s="103">
        <v>0</v>
      </c>
      <c r="O149" s="103">
        <v>0</v>
      </c>
      <c r="P149" s="103">
        <v>0</v>
      </c>
      <c r="Q149" s="103">
        <v>0</v>
      </c>
      <c r="R149" s="103">
        <v>0</v>
      </c>
      <c r="S149" s="103">
        <v>0</v>
      </c>
      <c r="T149" s="103">
        <v>0</v>
      </c>
      <c r="U149" s="103">
        <v>0</v>
      </c>
      <c r="V149" s="103">
        <v>0</v>
      </c>
      <c r="W149" s="103">
        <v>1</v>
      </c>
    </row>
    <row r="150" spans="1:23" s="117" customFormat="1" ht="16" customHeight="1" x14ac:dyDescent="0.35">
      <c r="A150" s="119" t="s">
        <v>276</v>
      </c>
      <c r="B150" s="103">
        <f t="shared" si="3"/>
        <v>2</v>
      </c>
      <c r="C150" s="103">
        <v>0</v>
      </c>
      <c r="D150" s="103">
        <v>0</v>
      </c>
      <c r="E150" s="103">
        <v>0</v>
      </c>
      <c r="F150" s="103">
        <v>0</v>
      </c>
      <c r="G150" s="103">
        <v>1</v>
      </c>
      <c r="H150" s="103">
        <v>1</v>
      </c>
      <c r="I150" s="103">
        <v>0</v>
      </c>
      <c r="J150" s="103">
        <v>0</v>
      </c>
      <c r="K150" s="103">
        <v>0</v>
      </c>
      <c r="L150" s="103">
        <v>0</v>
      </c>
      <c r="M150" s="103">
        <v>0</v>
      </c>
      <c r="N150" s="103">
        <v>0</v>
      </c>
      <c r="O150" s="103">
        <v>0</v>
      </c>
      <c r="P150" s="103">
        <v>0</v>
      </c>
      <c r="Q150" s="103">
        <v>0</v>
      </c>
      <c r="R150" s="103">
        <v>0</v>
      </c>
      <c r="S150" s="103">
        <v>0</v>
      </c>
      <c r="T150" s="103">
        <v>0</v>
      </c>
      <c r="U150" s="103">
        <v>0</v>
      </c>
      <c r="V150" s="103">
        <v>0</v>
      </c>
      <c r="W150" s="103">
        <v>0</v>
      </c>
    </row>
    <row r="151" spans="1:23" s="117" customFormat="1" ht="16" customHeight="1" x14ac:dyDescent="0.35">
      <c r="A151" s="119" t="s">
        <v>277</v>
      </c>
      <c r="B151" s="103">
        <f t="shared" ref="B151:B165" si="4">SUM(C151:W151)</f>
        <v>1</v>
      </c>
      <c r="C151" s="103">
        <v>0</v>
      </c>
      <c r="D151" s="103">
        <v>0</v>
      </c>
      <c r="E151" s="103">
        <v>0</v>
      </c>
      <c r="F151" s="103">
        <v>0</v>
      </c>
      <c r="G151" s="103">
        <v>0</v>
      </c>
      <c r="H151" s="103">
        <v>0</v>
      </c>
      <c r="I151" s="103">
        <v>0</v>
      </c>
      <c r="J151" s="103">
        <v>0</v>
      </c>
      <c r="K151" s="103">
        <v>1</v>
      </c>
      <c r="L151" s="103">
        <v>0</v>
      </c>
      <c r="M151" s="103">
        <v>0</v>
      </c>
      <c r="N151" s="103">
        <v>0</v>
      </c>
      <c r="O151" s="103">
        <v>0</v>
      </c>
      <c r="P151" s="103">
        <v>0</v>
      </c>
      <c r="Q151" s="103">
        <v>0</v>
      </c>
      <c r="R151" s="103">
        <v>0</v>
      </c>
      <c r="S151" s="103">
        <v>0</v>
      </c>
      <c r="T151" s="103">
        <v>0</v>
      </c>
      <c r="U151" s="103">
        <v>0</v>
      </c>
      <c r="V151" s="103">
        <v>0</v>
      </c>
      <c r="W151" s="103">
        <v>0</v>
      </c>
    </row>
    <row r="152" spans="1:23" s="117" customFormat="1" ht="16" customHeight="1" x14ac:dyDescent="0.35">
      <c r="A152" s="119" t="s">
        <v>278</v>
      </c>
      <c r="B152" s="103">
        <f t="shared" si="4"/>
        <v>1</v>
      </c>
      <c r="C152" s="103">
        <v>0</v>
      </c>
      <c r="D152" s="103">
        <v>0</v>
      </c>
      <c r="E152" s="103">
        <v>0</v>
      </c>
      <c r="F152" s="103">
        <v>1</v>
      </c>
      <c r="G152" s="103">
        <v>0</v>
      </c>
      <c r="H152" s="103">
        <v>0</v>
      </c>
      <c r="I152" s="103">
        <v>0</v>
      </c>
      <c r="J152" s="103">
        <v>0</v>
      </c>
      <c r="K152" s="103">
        <v>0</v>
      </c>
      <c r="L152" s="103">
        <v>0</v>
      </c>
      <c r="M152" s="103">
        <v>0</v>
      </c>
      <c r="N152" s="103">
        <v>0</v>
      </c>
      <c r="O152" s="103">
        <v>0</v>
      </c>
      <c r="P152" s="103">
        <v>0</v>
      </c>
      <c r="Q152" s="103">
        <v>0</v>
      </c>
      <c r="R152" s="103">
        <v>0</v>
      </c>
      <c r="S152" s="103">
        <v>0</v>
      </c>
      <c r="T152" s="103">
        <v>0</v>
      </c>
      <c r="U152" s="103">
        <v>0</v>
      </c>
      <c r="V152" s="103">
        <v>0</v>
      </c>
      <c r="W152" s="103">
        <v>0</v>
      </c>
    </row>
    <row r="153" spans="1:23" s="117" customFormat="1" ht="16" customHeight="1" x14ac:dyDescent="0.35">
      <c r="A153" s="119" t="s">
        <v>279</v>
      </c>
      <c r="B153" s="103">
        <f t="shared" si="4"/>
        <v>82</v>
      </c>
      <c r="C153" s="103">
        <v>15</v>
      </c>
      <c r="D153" s="103">
        <v>1</v>
      </c>
      <c r="E153" s="103">
        <v>12</v>
      </c>
      <c r="F153" s="103">
        <v>1</v>
      </c>
      <c r="G153" s="103">
        <v>0</v>
      </c>
      <c r="H153" s="103">
        <v>5</v>
      </c>
      <c r="I153" s="103">
        <v>5</v>
      </c>
      <c r="J153" s="103">
        <v>0</v>
      </c>
      <c r="K153" s="103">
        <v>7</v>
      </c>
      <c r="L153" s="103">
        <v>2</v>
      </c>
      <c r="M153" s="103">
        <v>6</v>
      </c>
      <c r="N153" s="103">
        <v>0</v>
      </c>
      <c r="O153" s="103">
        <v>5</v>
      </c>
      <c r="P153" s="103">
        <v>7</v>
      </c>
      <c r="Q153" s="103">
        <v>0</v>
      </c>
      <c r="R153" s="103">
        <v>8</v>
      </c>
      <c r="S153" s="103">
        <v>0</v>
      </c>
      <c r="T153" s="103">
        <v>0</v>
      </c>
      <c r="U153" s="103">
        <v>6</v>
      </c>
      <c r="V153" s="103">
        <v>1</v>
      </c>
      <c r="W153" s="103">
        <v>1</v>
      </c>
    </row>
    <row r="154" spans="1:23" s="117" customFormat="1" ht="16" customHeight="1" x14ac:dyDescent="0.35">
      <c r="A154" s="119" t="s">
        <v>280</v>
      </c>
      <c r="B154" s="103">
        <f t="shared" si="4"/>
        <v>279</v>
      </c>
      <c r="C154" s="103">
        <v>77</v>
      </c>
      <c r="D154" s="103">
        <v>3</v>
      </c>
      <c r="E154" s="103">
        <v>9</v>
      </c>
      <c r="F154" s="103">
        <v>13</v>
      </c>
      <c r="G154" s="103">
        <v>4</v>
      </c>
      <c r="H154" s="103">
        <v>12</v>
      </c>
      <c r="I154" s="103">
        <v>23</v>
      </c>
      <c r="J154" s="103">
        <v>8</v>
      </c>
      <c r="K154" s="103">
        <v>14</v>
      </c>
      <c r="L154" s="103">
        <v>4</v>
      </c>
      <c r="M154" s="103">
        <v>6</v>
      </c>
      <c r="N154" s="103">
        <v>11</v>
      </c>
      <c r="O154" s="103">
        <v>16</v>
      </c>
      <c r="P154" s="103">
        <v>15</v>
      </c>
      <c r="Q154" s="103">
        <v>7</v>
      </c>
      <c r="R154" s="103">
        <v>16</v>
      </c>
      <c r="S154" s="103">
        <v>4</v>
      </c>
      <c r="T154" s="103">
        <v>1</v>
      </c>
      <c r="U154" s="103">
        <v>8</v>
      </c>
      <c r="V154" s="103">
        <v>15</v>
      </c>
      <c r="W154" s="103">
        <v>13</v>
      </c>
    </row>
    <row r="155" spans="1:23" s="117" customFormat="1" ht="16" customHeight="1" x14ac:dyDescent="0.35">
      <c r="A155" s="119" t="s">
        <v>281</v>
      </c>
      <c r="B155" s="103">
        <f t="shared" si="4"/>
        <v>1</v>
      </c>
      <c r="C155" s="103">
        <v>0</v>
      </c>
      <c r="D155" s="103">
        <v>0</v>
      </c>
      <c r="E155" s="103">
        <v>0</v>
      </c>
      <c r="F155" s="103">
        <v>0</v>
      </c>
      <c r="G155" s="103">
        <v>0</v>
      </c>
      <c r="H155" s="103">
        <v>0</v>
      </c>
      <c r="I155" s="103">
        <v>1</v>
      </c>
      <c r="J155" s="103">
        <v>0</v>
      </c>
      <c r="K155" s="103">
        <v>0</v>
      </c>
      <c r="L155" s="103">
        <v>0</v>
      </c>
      <c r="M155" s="103">
        <v>0</v>
      </c>
      <c r="N155" s="103">
        <v>0</v>
      </c>
      <c r="O155" s="103">
        <v>0</v>
      </c>
      <c r="P155" s="103">
        <v>0</v>
      </c>
      <c r="Q155" s="103">
        <v>0</v>
      </c>
      <c r="R155" s="103">
        <v>0</v>
      </c>
      <c r="S155" s="103">
        <v>0</v>
      </c>
      <c r="T155" s="103">
        <v>0</v>
      </c>
      <c r="U155" s="103">
        <v>0</v>
      </c>
      <c r="V155" s="103">
        <v>0</v>
      </c>
      <c r="W155" s="103">
        <v>0</v>
      </c>
    </row>
    <row r="156" spans="1:23" s="117" customFormat="1" ht="16" customHeight="1" x14ac:dyDescent="0.35">
      <c r="A156" s="119" t="s">
        <v>282</v>
      </c>
      <c r="B156" s="103">
        <f t="shared" si="4"/>
        <v>4</v>
      </c>
      <c r="C156" s="103">
        <v>2</v>
      </c>
      <c r="D156" s="103">
        <v>0</v>
      </c>
      <c r="E156" s="103">
        <v>0</v>
      </c>
      <c r="F156" s="103">
        <v>0</v>
      </c>
      <c r="G156" s="103">
        <v>0</v>
      </c>
      <c r="H156" s="103">
        <v>0</v>
      </c>
      <c r="I156" s="103">
        <v>0</v>
      </c>
      <c r="J156" s="103">
        <v>0</v>
      </c>
      <c r="K156" s="103">
        <v>1</v>
      </c>
      <c r="L156" s="103">
        <v>0</v>
      </c>
      <c r="M156" s="103">
        <v>0</v>
      </c>
      <c r="N156" s="103">
        <v>0</v>
      </c>
      <c r="O156" s="103">
        <v>1</v>
      </c>
      <c r="P156" s="103">
        <v>0</v>
      </c>
      <c r="Q156" s="103">
        <v>0</v>
      </c>
      <c r="R156" s="103">
        <v>0</v>
      </c>
      <c r="S156" s="103">
        <v>0</v>
      </c>
      <c r="T156" s="103">
        <v>0</v>
      </c>
      <c r="U156" s="103">
        <v>0</v>
      </c>
      <c r="V156" s="103">
        <v>0</v>
      </c>
      <c r="W156" s="103">
        <v>0</v>
      </c>
    </row>
    <row r="157" spans="1:23" s="117" customFormat="1" ht="16" customHeight="1" x14ac:dyDescent="0.35">
      <c r="A157" s="119" t="s">
        <v>283</v>
      </c>
      <c r="B157" s="103">
        <f t="shared" si="4"/>
        <v>18</v>
      </c>
      <c r="C157" s="103">
        <v>16</v>
      </c>
      <c r="D157" s="103">
        <v>0</v>
      </c>
      <c r="E157" s="103">
        <v>0</v>
      </c>
      <c r="F157" s="103">
        <v>0</v>
      </c>
      <c r="G157" s="103">
        <v>0</v>
      </c>
      <c r="H157" s="103">
        <v>0</v>
      </c>
      <c r="I157" s="103">
        <v>0</v>
      </c>
      <c r="J157" s="103">
        <v>0</v>
      </c>
      <c r="K157" s="103">
        <v>0</v>
      </c>
      <c r="L157" s="103">
        <v>0</v>
      </c>
      <c r="M157" s="103">
        <v>0</v>
      </c>
      <c r="N157" s="103">
        <v>0</v>
      </c>
      <c r="O157" s="103">
        <v>0</v>
      </c>
      <c r="P157" s="103">
        <v>0</v>
      </c>
      <c r="Q157" s="103">
        <v>0</v>
      </c>
      <c r="R157" s="103">
        <v>0</v>
      </c>
      <c r="S157" s="103">
        <v>0</v>
      </c>
      <c r="T157" s="103">
        <v>0</v>
      </c>
      <c r="U157" s="103">
        <v>0</v>
      </c>
      <c r="V157" s="103">
        <v>2</v>
      </c>
      <c r="W157" s="103">
        <v>0</v>
      </c>
    </row>
    <row r="158" spans="1:23" s="117" customFormat="1" ht="16" customHeight="1" x14ac:dyDescent="0.35">
      <c r="A158" s="119" t="s">
        <v>284</v>
      </c>
      <c r="B158" s="103">
        <f t="shared" si="4"/>
        <v>1</v>
      </c>
      <c r="C158" s="103">
        <v>1</v>
      </c>
      <c r="D158" s="103">
        <v>0</v>
      </c>
      <c r="E158" s="103">
        <v>0</v>
      </c>
      <c r="F158" s="103">
        <v>0</v>
      </c>
      <c r="G158" s="103">
        <v>0</v>
      </c>
      <c r="H158" s="103">
        <v>0</v>
      </c>
      <c r="I158" s="103">
        <v>0</v>
      </c>
      <c r="J158" s="103">
        <v>0</v>
      </c>
      <c r="K158" s="103">
        <v>0</v>
      </c>
      <c r="L158" s="103">
        <v>0</v>
      </c>
      <c r="M158" s="103">
        <v>0</v>
      </c>
      <c r="N158" s="103">
        <v>0</v>
      </c>
      <c r="O158" s="103">
        <v>0</v>
      </c>
      <c r="P158" s="103">
        <v>0</v>
      </c>
      <c r="Q158" s="103">
        <v>0</v>
      </c>
      <c r="R158" s="103">
        <v>0</v>
      </c>
      <c r="S158" s="103">
        <v>0</v>
      </c>
      <c r="T158" s="103">
        <v>0</v>
      </c>
      <c r="U158" s="103">
        <v>0</v>
      </c>
      <c r="V158" s="103">
        <v>0</v>
      </c>
      <c r="W158" s="103">
        <v>0</v>
      </c>
    </row>
    <row r="159" spans="1:23" s="117" customFormat="1" ht="16" customHeight="1" x14ac:dyDescent="0.35">
      <c r="A159" s="119" t="s">
        <v>285</v>
      </c>
      <c r="B159" s="103">
        <f t="shared" si="4"/>
        <v>31</v>
      </c>
      <c r="C159" s="103">
        <v>21</v>
      </c>
      <c r="D159" s="103">
        <v>0</v>
      </c>
      <c r="E159" s="103">
        <v>0</v>
      </c>
      <c r="F159" s="103">
        <v>0</v>
      </c>
      <c r="G159" s="103">
        <v>1</v>
      </c>
      <c r="H159" s="103">
        <v>2</v>
      </c>
      <c r="I159" s="103">
        <v>0</v>
      </c>
      <c r="J159" s="103">
        <v>0</v>
      </c>
      <c r="K159" s="103">
        <v>1</v>
      </c>
      <c r="L159" s="103">
        <v>0</v>
      </c>
      <c r="M159" s="103">
        <v>0</v>
      </c>
      <c r="N159" s="103">
        <v>0</v>
      </c>
      <c r="O159" s="103">
        <v>0</v>
      </c>
      <c r="P159" s="103">
        <v>1</v>
      </c>
      <c r="Q159" s="103">
        <v>0</v>
      </c>
      <c r="R159" s="103">
        <v>2</v>
      </c>
      <c r="S159" s="103">
        <v>0</v>
      </c>
      <c r="T159" s="103">
        <v>1</v>
      </c>
      <c r="U159" s="103">
        <v>2</v>
      </c>
      <c r="V159" s="103">
        <v>0</v>
      </c>
      <c r="W159" s="103">
        <v>0</v>
      </c>
    </row>
    <row r="160" spans="1:23" s="117" customFormat="1" ht="16" customHeight="1" x14ac:dyDescent="0.35">
      <c r="A160" s="119" t="s">
        <v>286</v>
      </c>
      <c r="B160" s="103">
        <f t="shared" si="4"/>
        <v>34</v>
      </c>
      <c r="C160" s="103">
        <v>5</v>
      </c>
      <c r="D160" s="103">
        <v>0</v>
      </c>
      <c r="E160" s="103">
        <v>0</v>
      </c>
      <c r="F160" s="103">
        <v>3</v>
      </c>
      <c r="G160" s="103">
        <v>4</v>
      </c>
      <c r="H160" s="103">
        <v>1</v>
      </c>
      <c r="I160" s="103">
        <v>0</v>
      </c>
      <c r="J160" s="103">
        <v>1</v>
      </c>
      <c r="K160" s="103">
        <v>1</v>
      </c>
      <c r="L160" s="103">
        <v>1</v>
      </c>
      <c r="M160" s="103">
        <v>1</v>
      </c>
      <c r="N160" s="103">
        <v>1</v>
      </c>
      <c r="O160" s="103">
        <v>0</v>
      </c>
      <c r="P160" s="103">
        <v>7</v>
      </c>
      <c r="Q160" s="103">
        <v>2</v>
      </c>
      <c r="R160" s="103">
        <v>1</v>
      </c>
      <c r="S160" s="103">
        <v>0</v>
      </c>
      <c r="T160" s="103">
        <v>2</v>
      </c>
      <c r="U160" s="103">
        <v>0</v>
      </c>
      <c r="V160" s="103">
        <v>2</v>
      </c>
      <c r="W160" s="103">
        <v>2</v>
      </c>
    </row>
    <row r="161" spans="1:23" s="117" customFormat="1" ht="16" customHeight="1" x14ac:dyDescent="0.35">
      <c r="A161" s="119" t="s">
        <v>287</v>
      </c>
      <c r="B161" s="103">
        <f t="shared" si="4"/>
        <v>1</v>
      </c>
      <c r="C161" s="103">
        <v>0</v>
      </c>
      <c r="D161" s="103">
        <v>0</v>
      </c>
      <c r="E161" s="103">
        <v>0</v>
      </c>
      <c r="F161" s="103">
        <v>0</v>
      </c>
      <c r="G161" s="103">
        <v>0</v>
      </c>
      <c r="H161" s="103">
        <v>1</v>
      </c>
      <c r="I161" s="103">
        <v>0</v>
      </c>
      <c r="J161" s="103">
        <v>0</v>
      </c>
      <c r="K161" s="103">
        <v>0</v>
      </c>
      <c r="L161" s="103">
        <v>0</v>
      </c>
      <c r="M161" s="103">
        <v>0</v>
      </c>
      <c r="N161" s="103">
        <v>0</v>
      </c>
      <c r="O161" s="103">
        <v>0</v>
      </c>
      <c r="P161" s="103">
        <v>0</v>
      </c>
      <c r="Q161" s="103">
        <v>0</v>
      </c>
      <c r="R161" s="103">
        <v>0</v>
      </c>
      <c r="S161" s="103">
        <v>0</v>
      </c>
      <c r="T161" s="103">
        <v>0</v>
      </c>
      <c r="U161" s="103">
        <v>0</v>
      </c>
      <c r="V161" s="103">
        <v>0</v>
      </c>
      <c r="W161" s="103">
        <v>0</v>
      </c>
    </row>
    <row r="162" spans="1:23" s="117" customFormat="1" ht="16" customHeight="1" x14ac:dyDescent="0.35">
      <c r="A162" s="119" t="s">
        <v>288</v>
      </c>
      <c r="B162" s="103">
        <f t="shared" si="4"/>
        <v>2</v>
      </c>
      <c r="C162" s="103">
        <v>0</v>
      </c>
      <c r="D162" s="103">
        <v>0</v>
      </c>
      <c r="E162" s="103">
        <v>0</v>
      </c>
      <c r="F162" s="103">
        <v>0</v>
      </c>
      <c r="G162" s="103">
        <v>0</v>
      </c>
      <c r="H162" s="103">
        <v>0</v>
      </c>
      <c r="I162" s="103">
        <v>2</v>
      </c>
      <c r="J162" s="103">
        <v>0</v>
      </c>
      <c r="K162" s="103">
        <v>0</v>
      </c>
      <c r="L162" s="103">
        <v>0</v>
      </c>
      <c r="M162" s="103">
        <v>0</v>
      </c>
      <c r="N162" s="103">
        <v>0</v>
      </c>
      <c r="O162" s="103">
        <v>0</v>
      </c>
      <c r="P162" s="103">
        <v>0</v>
      </c>
      <c r="Q162" s="103">
        <v>0</v>
      </c>
      <c r="R162" s="103">
        <v>0</v>
      </c>
      <c r="S162" s="103">
        <v>0</v>
      </c>
      <c r="T162" s="103">
        <v>0</v>
      </c>
      <c r="U162" s="103">
        <v>0</v>
      </c>
      <c r="V162" s="103">
        <v>0</v>
      </c>
      <c r="W162" s="103">
        <v>0</v>
      </c>
    </row>
    <row r="163" spans="1:23" s="117" customFormat="1" ht="16" customHeight="1" x14ac:dyDescent="0.35">
      <c r="A163" s="119" t="s">
        <v>289</v>
      </c>
      <c r="B163" s="103">
        <f t="shared" si="4"/>
        <v>1</v>
      </c>
      <c r="C163" s="103">
        <v>0</v>
      </c>
      <c r="D163" s="103">
        <v>0</v>
      </c>
      <c r="E163" s="103">
        <v>0</v>
      </c>
      <c r="F163" s="103">
        <v>0</v>
      </c>
      <c r="G163" s="103">
        <v>0</v>
      </c>
      <c r="H163" s="103">
        <v>0</v>
      </c>
      <c r="I163" s="103">
        <v>0</v>
      </c>
      <c r="J163" s="103">
        <v>0</v>
      </c>
      <c r="K163" s="103">
        <v>0</v>
      </c>
      <c r="L163" s="103">
        <v>0</v>
      </c>
      <c r="M163" s="103">
        <v>0</v>
      </c>
      <c r="N163" s="103">
        <v>1</v>
      </c>
      <c r="O163" s="103">
        <v>0</v>
      </c>
      <c r="P163" s="103">
        <v>0</v>
      </c>
      <c r="Q163" s="103">
        <v>0</v>
      </c>
      <c r="R163" s="103">
        <v>0</v>
      </c>
      <c r="S163" s="103">
        <v>0</v>
      </c>
      <c r="T163" s="103">
        <v>0</v>
      </c>
      <c r="U163" s="103">
        <v>0</v>
      </c>
      <c r="V163" s="103">
        <v>0</v>
      </c>
      <c r="W163" s="103">
        <v>0</v>
      </c>
    </row>
    <row r="164" spans="1:23" s="117" customFormat="1" ht="16" customHeight="1" x14ac:dyDescent="0.35">
      <c r="A164" s="119" t="s">
        <v>290</v>
      </c>
      <c r="B164" s="103">
        <f t="shared" si="4"/>
        <v>115</v>
      </c>
      <c r="C164" s="103">
        <v>2</v>
      </c>
      <c r="D164" s="103">
        <v>0</v>
      </c>
      <c r="E164" s="103">
        <v>10</v>
      </c>
      <c r="F164" s="103">
        <v>10</v>
      </c>
      <c r="G164" s="103">
        <v>0</v>
      </c>
      <c r="H164" s="103">
        <v>20</v>
      </c>
      <c r="I164" s="103">
        <v>43</v>
      </c>
      <c r="J164" s="103">
        <v>0</v>
      </c>
      <c r="K164" s="103">
        <v>10</v>
      </c>
      <c r="L164" s="103">
        <v>0</v>
      </c>
      <c r="M164" s="103">
        <v>0</v>
      </c>
      <c r="N164" s="103">
        <v>0</v>
      </c>
      <c r="O164" s="103">
        <v>3</v>
      </c>
      <c r="P164" s="103">
        <v>0</v>
      </c>
      <c r="Q164" s="103">
        <v>6</v>
      </c>
      <c r="R164" s="103">
        <v>6</v>
      </c>
      <c r="S164" s="103">
        <v>2</v>
      </c>
      <c r="T164" s="103">
        <v>0</v>
      </c>
      <c r="U164" s="103">
        <v>1</v>
      </c>
      <c r="V164" s="103">
        <v>0</v>
      </c>
      <c r="W164" s="103">
        <v>2</v>
      </c>
    </row>
    <row r="165" spans="1:23" s="117" customFormat="1" ht="16" customHeight="1" x14ac:dyDescent="0.35">
      <c r="A165" s="119" t="s">
        <v>291</v>
      </c>
      <c r="B165" s="103">
        <f t="shared" si="4"/>
        <v>19</v>
      </c>
      <c r="C165" s="103">
        <v>2</v>
      </c>
      <c r="D165" s="103">
        <v>2</v>
      </c>
      <c r="E165" s="103">
        <v>0</v>
      </c>
      <c r="F165" s="103">
        <v>0</v>
      </c>
      <c r="G165" s="103">
        <v>1</v>
      </c>
      <c r="H165" s="103">
        <v>1</v>
      </c>
      <c r="I165" s="103">
        <v>0</v>
      </c>
      <c r="J165" s="103">
        <v>0</v>
      </c>
      <c r="K165" s="103">
        <v>0</v>
      </c>
      <c r="L165" s="103">
        <v>0</v>
      </c>
      <c r="M165" s="103">
        <v>1</v>
      </c>
      <c r="N165" s="103">
        <v>2</v>
      </c>
      <c r="O165" s="103">
        <v>2</v>
      </c>
      <c r="P165" s="103">
        <v>3</v>
      </c>
      <c r="Q165" s="103">
        <v>0</v>
      </c>
      <c r="R165" s="103">
        <v>2</v>
      </c>
      <c r="S165" s="103">
        <v>0</v>
      </c>
      <c r="T165" s="103">
        <v>0</v>
      </c>
      <c r="U165" s="103">
        <v>0</v>
      </c>
      <c r="V165" s="103">
        <v>2</v>
      </c>
      <c r="W165" s="103">
        <v>1</v>
      </c>
    </row>
    <row r="166" spans="1:23" ht="16" customHeight="1" x14ac:dyDescent="0.35">
      <c r="A166" s="212"/>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row>
    <row r="167" spans="1:23" ht="16" customHeight="1" x14ac:dyDescent="0.35">
      <c r="A167" s="210" t="s">
        <v>292</v>
      </c>
      <c r="B167" s="157">
        <f>SUM(B168:B195)</f>
        <v>2613</v>
      </c>
      <c r="C167" s="157">
        <v>687</v>
      </c>
      <c r="D167" s="157">
        <v>7</v>
      </c>
      <c r="E167" s="157">
        <v>231</v>
      </c>
      <c r="F167" s="157">
        <v>107</v>
      </c>
      <c r="G167" s="157">
        <v>15</v>
      </c>
      <c r="H167" s="157">
        <v>133</v>
      </c>
      <c r="I167" s="157">
        <v>355</v>
      </c>
      <c r="J167" s="157">
        <v>78</v>
      </c>
      <c r="K167" s="157">
        <v>194</v>
      </c>
      <c r="L167" s="157">
        <v>14</v>
      </c>
      <c r="M167" s="157">
        <v>126</v>
      </c>
      <c r="N167" s="157">
        <v>24</v>
      </c>
      <c r="O167" s="157">
        <v>128</v>
      </c>
      <c r="P167" s="157">
        <v>117</v>
      </c>
      <c r="Q167" s="157">
        <v>43</v>
      </c>
      <c r="R167" s="157">
        <v>71</v>
      </c>
      <c r="S167" s="157">
        <v>5</v>
      </c>
      <c r="T167" s="157">
        <v>19</v>
      </c>
      <c r="U167" s="157">
        <v>55</v>
      </c>
      <c r="V167" s="157">
        <v>109</v>
      </c>
      <c r="W167" s="157">
        <v>95</v>
      </c>
    </row>
    <row r="168" spans="1:23" ht="16" customHeight="1" x14ac:dyDescent="0.35">
      <c r="A168" s="119" t="s">
        <v>293</v>
      </c>
      <c r="B168" s="103">
        <f t="shared" ref="B168:B195" si="5">SUM(C168:W168)</f>
        <v>2</v>
      </c>
      <c r="C168" s="103">
        <v>0</v>
      </c>
      <c r="D168" s="103">
        <v>0</v>
      </c>
      <c r="E168" s="103">
        <v>0</v>
      </c>
      <c r="F168" s="103">
        <v>0</v>
      </c>
      <c r="G168" s="103">
        <v>0</v>
      </c>
      <c r="H168" s="103">
        <v>0</v>
      </c>
      <c r="I168" s="103">
        <v>2</v>
      </c>
      <c r="J168" s="103">
        <v>0</v>
      </c>
      <c r="K168" s="103">
        <v>0</v>
      </c>
      <c r="L168" s="103">
        <v>0</v>
      </c>
      <c r="M168" s="103">
        <v>0</v>
      </c>
      <c r="N168" s="103">
        <v>0</v>
      </c>
      <c r="O168" s="103">
        <v>0</v>
      </c>
      <c r="P168" s="103">
        <v>0</v>
      </c>
      <c r="Q168" s="103">
        <v>0</v>
      </c>
      <c r="R168" s="103">
        <v>0</v>
      </c>
      <c r="S168" s="103">
        <v>0</v>
      </c>
      <c r="T168" s="103">
        <v>0</v>
      </c>
      <c r="U168" s="103">
        <v>0</v>
      </c>
      <c r="V168" s="103">
        <v>0</v>
      </c>
      <c r="W168" s="103">
        <v>0</v>
      </c>
    </row>
    <row r="169" spans="1:23" ht="16" customHeight="1" x14ac:dyDescent="0.35">
      <c r="A169" s="119" t="s">
        <v>294</v>
      </c>
      <c r="B169" s="103">
        <f t="shared" si="5"/>
        <v>21</v>
      </c>
      <c r="C169" s="103">
        <v>2</v>
      </c>
      <c r="D169" s="103">
        <v>0</v>
      </c>
      <c r="E169" s="103">
        <v>3</v>
      </c>
      <c r="F169" s="103">
        <v>0</v>
      </c>
      <c r="G169" s="103">
        <v>0</v>
      </c>
      <c r="H169" s="103">
        <v>1</v>
      </c>
      <c r="I169" s="103">
        <v>11</v>
      </c>
      <c r="J169" s="103">
        <v>0</v>
      </c>
      <c r="K169" s="103">
        <v>0</v>
      </c>
      <c r="L169" s="103">
        <v>0</v>
      </c>
      <c r="M169" s="103">
        <v>4</v>
      </c>
      <c r="N169" s="103">
        <v>0</v>
      </c>
      <c r="O169" s="103">
        <v>0</v>
      </c>
      <c r="P169" s="103">
        <v>0</v>
      </c>
      <c r="Q169" s="103">
        <v>0</v>
      </c>
      <c r="R169" s="103">
        <v>0</v>
      </c>
      <c r="S169" s="103">
        <v>0</v>
      </c>
      <c r="T169" s="103">
        <v>0</v>
      </c>
      <c r="U169" s="103">
        <v>0</v>
      </c>
      <c r="V169" s="103">
        <v>0</v>
      </c>
      <c r="W169" s="103">
        <v>0</v>
      </c>
    </row>
    <row r="170" spans="1:23" ht="16" customHeight="1" x14ac:dyDescent="0.35">
      <c r="A170" s="119" t="s">
        <v>295</v>
      </c>
      <c r="B170" s="103">
        <f t="shared" si="5"/>
        <v>1</v>
      </c>
      <c r="C170" s="103">
        <v>0</v>
      </c>
      <c r="D170" s="103">
        <v>0</v>
      </c>
      <c r="E170" s="103">
        <v>0</v>
      </c>
      <c r="F170" s="103">
        <v>1</v>
      </c>
      <c r="G170" s="103">
        <v>0</v>
      </c>
      <c r="H170" s="103">
        <v>0</v>
      </c>
      <c r="I170" s="103">
        <v>0</v>
      </c>
      <c r="J170" s="103">
        <v>0</v>
      </c>
      <c r="K170" s="103">
        <v>0</v>
      </c>
      <c r="L170" s="103">
        <v>0</v>
      </c>
      <c r="M170" s="103">
        <v>0</v>
      </c>
      <c r="N170" s="103">
        <v>0</v>
      </c>
      <c r="O170" s="103">
        <v>0</v>
      </c>
      <c r="P170" s="103">
        <v>0</v>
      </c>
      <c r="Q170" s="103">
        <v>0</v>
      </c>
      <c r="R170" s="103">
        <v>0</v>
      </c>
      <c r="S170" s="103">
        <v>0</v>
      </c>
      <c r="T170" s="103">
        <v>0</v>
      </c>
      <c r="U170" s="103">
        <v>0</v>
      </c>
      <c r="V170" s="103">
        <v>0</v>
      </c>
      <c r="W170" s="103">
        <v>0</v>
      </c>
    </row>
    <row r="171" spans="1:23" ht="16" customHeight="1" x14ac:dyDescent="0.35">
      <c r="A171" s="119" t="s">
        <v>296</v>
      </c>
      <c r="B171" s="103">
        <f t="shared" si="5"/>
        <v>910</v>
      </c>
      <c r="C171" s="103">
        <v>225</v>
      </c>
      <c r="D171" s="103">
        <v>3</v>
      </c>
      <c r="E171" s="103">
        <v>82</v>
      </c>
      <c r="F171" s="103">
        <v>60</v>
      </c>
      <c r="G171" s="103">
        <v>6</v>
      </c>
      <c r="H171" s="103">
        <v>51</v>
      </c>
      <c r="I171" s="103">
        <v>113</v>
      </c>
      <c r="J171" s="103">
        <v>37</v>
      </c>
      <c r="K171" s="103">
        <v>94</v>
      </c>
      <c r="L171" s="103">
        <v>8</v>
      </c>
      <c r="M171" s="103">
        <v>24</v>
      </c>
      <c r="N171" s="103">
        <v>11</v>
      </c>
      <c r="O171" s="103">
        <v>25</v>
      </c>
      <c r="P171" s="103">
        <v>37</v>
      </c>
      <c r="Q171" s="103">
        <v>10</v>
      </c>
      <c r="R171" s="103">
        <v>24</v>
      </c>
      <c r="S171" s="103">
        <v>4</v>
      </c>
      <c r="T171" s="103">
        <v>7</v>
      </c>
      <c r="U171" s="103">
        <v>27</v>
      </c>
      <c r="V171" s="103">
        <v>29</v>
      </c>
      <c r="W171" s="103">
        <v>33</v>
      </c>
    </row>
    <row r="172" spans="1:23" ht="16" customHeight="1" x14ac:dyDescent="0.35">
      <c r="A172" s="119" t="s">
        <v>297</v>
      </c>
      <c r="B172" s="103">
        <f t="shared" si="5"/>
        <v>1</v>
      </c>
      <c r="C172" s="103">
        <v>0</v>
      </c>
      <c r="D172" s="103">
        <v>0</v>
      </c>
      <c r="E172" s="103">
        <v>1</v>
      </c>
      <c r="F172" s="103">
        <v>0</v>
      </c>
      <c r="G172" s="103">
        <v>0</v>
      </c>
      <c r="H172" s="103">
        <v>0</v>
      </c>
      <c r="I172" s="103">
        <v>0</v>
      </c>
      <c r="J172" s="103">
        <v>0</v>
      </c>
      <c r="K172" s="103">
        <v>0</v>
      </c>
      <c r="L172" s="103">
        <v>0</v>
      </c>
      <c r="M172" s="103">
        <v>0</v>
      </c>
      <c r="N172" s="103">
        <v>0</v>
      </c>
      <c r="O172" s="103">
        <v>0</v>
      </c>
      <c r="P172" s="103">
        <v>0</v>
      </c>
      <c r="Q172" s="103">
        <v>0</v>
      </c>
      <c r="R172" s="103">
        <v>0</v>
      </c>
      <c r="S172" s="103">
        <v>0</v>
      </c>
      <c r="T172" s="103">
        <v>0</v>
      </c>
      <c r="U172" s="103">
        <v>0</v>
      </c>
      <c r="V172" s="103">
        <v>0</v>
      </c>
      <c r="W172" s="103">
        <v>0</v>
      </c>
    </row>
    <row r="173" spans="1:23" ht="16" customHeight="1" x14ac:dyDescent="0.35">
      <c r="A173" s="119" t="s">
        <v>298</v>
      </c>
      <c r="B173" s="103">
        <f t="shared" si="5"/>
        <v>1</v>
      </c>
      <c r="C173" s="103">
        <v>0</v>
      </c>
      <c r="D173" s="103">
        <v>0</v>
      </c>
      <c r="E173" s="103">
        <v>0</v>
      </c>
      <c r="F173" s="103">
        <v>0</v>
      </c>
      <c r="G173" s="103">
        <v>0</v>
      </c>
      <c r="H173" s="103">
        <v>1</v>
      </c>
      <c r="I173" s="103">
        <v>0</v>
      </c>
      <c r="J173" s="103">
        <v>0</v>
      </c>
      <c r="K173" s="103">
        <v>0</v>
      </c>
      <c r="L173" s="103">
        <v>0</v>
      </c>
      <c r="M173" s="103">
        <v>0</v>
      </c>
      <c r="N173" s="103">
        <v>0</v>
      </c>
      <c r="O173" s="103">
        <v>0</v>
      </c>
      <c r="P173" s="103">
        <v>0</v>
      </c>
      <c r="Q173" s="103">
        <v>0</v>
      </c>
      <c r="R173" s="103">
        <v>0</v>
      </c>
      <c r="S173" s="103">
        <v>0</v>
      </c>
      <c r="T173" s="103">
        <v>0</v>
      </c>
      <c r="U173" s="103">
        <v>0</v>
      </c>
      <c r="V173" s="103">
        <v>0</v>
      </c>
      <c r="W173" s="103">
        <v>0</v>
      </c>
    </row>
    <row r="174" spans="1:23" ht="16" customHeight="1" x14ac:dyDescent="0.35">
      <c r="A174" s="119" t="s">
        <v>299</v>
      </c>
      <c r="B174" s="103">
        <f t="shared" si="5"/>
        <v>2</v>
      </c>
      <c r="C174" s="103">
        <v>0</v>
      </c>
      <c r="D174" s="103">
        <v>0</v>
      </c>
      <c r="E174" s="103">
        <v>0</v>
      </c>
      <c r="F174" s="103">
        <v>0</v>
      </c>
      <c r="G174" s="103">
        <v>0</v>
      </c>
      <c r="H174" s="103">
        <v>0</v>
      </c>
      <c r="I174" s="103">
        <v>0</v>
      </c>
      <c r="J174" s="103">
        <v>0</v>
      </c>
      <c r="K174" s="103">
        <v>0</v>
      </c>
      <c r="L174" s="103">
        <v>0</v>
      </c>
      <c r="M174" s="103">
        <v>0</v>
      </c>
      <c r="N174" s="103">
        <v>2</v>
      </c>
      <c r="O174" s="103">
        <v>0</v>
      </c>
      <c r="P174" s="103">
        <v>0</v>
      </c>
      <c r="Q174" s="103">
        <v>0</v>
      </c>
      <c r="R174" s="103">
        <v>0</v>
      </c>
      <c r="S174" s="103">
        <v>0</v>
      </c>
      <c r="T174" s="103">
        <v>0</v>
      </c>
      <c r="U174" s="103">
        <v>0</v>
      </c>
      <c r="V174" s="103">
        <v>0</v>
      </c>
      <c r="W174" s="103">
        <v>0</v>
      </c>
    </row>
    <row r="175" spans="1:23" ht="16" customHeight="1" x14ac:dyDescent="0.35">
      <c r="A175" s="119" t="s">
        <v>300</v>
      </c>
      <c r="B175" s="103">
        <f t="shared" si="5"/>
        <v>2</v>
      </c>
      <c r="C175" s="103">
        <v>0</v>
      </c>
      <c r="D175" s="103">
        <v>0</v>
      </c>
      <c r="E175" s="103">
        <v>0</v>
      </c>
      <c r="F175" s="103">
        <v>2</v>
      </c>
      <c r="G175" s="103">
        <v>0</v>
      </c>
      <c r="H175" s="103">
        <v>0</v>
      </c>
      <c r="I175" s="103">
        <v>0</v>
      </c>
      <c r="J175" s="103">
        <v>0</v>
      </c>
      <c r="K175" s="103">
        <v>0</v>
      </c>
      <c r="L175" s="103">
        <v>0</v>
      </c>
      <c r="M175" s="103">
        <v>0</v>
      </c>
      <c r="N175" s="103">
        <v>0</v>
      </c>
      <c r="O175" s="103">
        <v>0</v>
      </c>
      <c r="P175" s="103">
        <v>0</v>
      </c>
      <c r="Q175" s="103">
        <v>0</v>
      </c>
      <c r="R175" s="103">
        <v>0</v>
      </c>
      <c r="S175" s="103">
        <v>0</v>
      </c>
      <c r="T175" s="103">
        <v>0</v>
      </c>
      <c r="U175" s="103">
        <v>0</v>
      </c>
      <c r="V175" s="103">
        <v>0</v>
      </c>
      <c r="W175" s="103">
        <v>0</v>
      </c>
    </row>
    <row r="176" spans="1:23" ht="16" customHeight="1" x14ac:dyDescent="0.35">
      <c r="A176" s="119" t="s">
        <v>301</v>
      </c>
      <c r="B176" s="103">
        <f t="shared" si="5"/>
        <v>68</v>
      </c>
      <c r="C176" s="103">
        <v>7</v>
      </c>
      <c r="D176" s="103">
        <v>0</v>
      </c>
      <c r="E176" s="103">
        <v>10</v>
      </c>
      <c r="F176" s="103">
        <v>0</v>
      </c>
      <c r="G176" s="103">
        <v>0</v>
      </c>
      <c r="H176" s="103">
        <v>0</v>
      </c>
      <c r="I176" s="103">
        <v>5</v>
      </c>
      <c r="J176" s="103">
        <v>0</v>
      </c>
      <c r="K176" s="103">
        <v>6</v>
      </c>
      <c r="L176" s="103">
        <v>0</v>
      </c>
      <c r="M176" s="103">
        <v>30</v>
      </c>
      <c r="N176" s="103">
        <v>0</v>
      </c>
      <c r="O176" s="103">
        <v>9</v>
      </c>
      <c r="P176" s="103">
        <v>1</v>
      </c>
      <c r="Q176" s="103">
        <v>0</v>
      </c>
      <c r="R176" s="103">
        <v>0</v>
      </c>
      <c r="S176" s="103">
        <v>0</v>
      </c>
      <c r="T176" s="103">
        <v>0</v>
      </c>
      <c r="U176" s="103">
        <v>0</v>
      </c>
      <c r="V176" s="103">
        <v>0</v>
      </c>
      <c r="W176" s="103">
        <v>0</v>
      </c>
    </row>
    <row r="177" spans="1:23" ht="16" customHeight="1" x14ac:dyDescent="0.35">
      <c r="A177" s="119" t="s">
        <v>302</v>
      </c>
      <c r="B177" s="103">
        <f t="shared" si="5"/>
        <v>1</v>
      </c>
      <c r="C177" s="103">
        <v>0</v>
      </c>
      <c r="D177" s="103">
        <v>0</v>
      </c>
      <c r="E177" s="103">
        <v>0</v>
      </c>
      <c r="F177" s="103">
        <v>0</v>
      </c>
      <c r="G177" s="103">
        <v>0</v>
      </c>
      <c r="H177" s="103">
        <v>1</v>
      </c>
      <c r="I177" s="103">
        <v>0</v>
      </c>
      <c r="J177" s="103">
        <v>0</v>
      </c>
      <c r="K177" s="103">
        <v>0</v>
      </c>
      <c r="L177" s="103">
        <v>0</v>
      </c>
      <c r="M177" s="103">
        <v>0</v>
      </c>
      <c r="N177" s="103">
        <v>0</v>
      </c>
      <c r="O177" s="103">
        <v>0</v>
      </c>
      <c r="P177" s="103">
        <v>0</v>
      </c>
      <c r="Q177" s="103">
        <v>0</v>
      </c>
      <c r="R177" s="103">
        <v>0</v>
      </c>
      <c r="S177" s="103">
        <v>0</v>
      </c>
      <c r="T177" s="103">
        <v>0</v>
      </c>
      <c r="U177" s="103">
        <v>0</v>
      </c>
      <c r="V177" s="103">
        <v>0</v>
      </c>
      <c r="W177" s="103">
        <v>0</v>
      </c>
    </row>
    <row r="178" spans="1:23" ht="16" customHeight="1" x14ac:dyDescent="0.35">
      <c r="A178" s="119" t="s">
        <v>303</v>
      </c>
      <c r="B178" s="103">
        <f t="shared" si="5"/>
        <v>4</v>
      </c>
      <c r="C178" s="103">
        <v>1</v>
      </c>
      <c r="D178" s="103">
        <v>0</v>
      </c>
      <c r="E178" s="103">
        <v>0</v>
      </c>
      <c r="F178" s="103">
        <v>0</v>
      </c>
      <c r="G178" s="103">
        <v>0</v>
      </c>
      <c r="H178" s="103">
        <v>0</v>
      </c>
      <c r="I178" s="103">
        <v>1</v>
      </c>
      <c r="J178" s="103">
        <v>0</v>
      </c>
      <c r="K178" s="103">
        <v>0</v>
      </c>
      <c r="L178" s="103">
        <v>0</v>
      </c>
      <c r="M178" s="103">
        <v>0</v>
      </c>
      <c r="N178" s="103">
        <v>0</v>
      </c>
      <c r="O178" s="103">
        <v>0</v>
      </c>
      <c r="P178" s="103">
        <v>0</v>
      </c>
      <c r="Q178" s="103">
        <v>0</v>
      </c>
      <c r="R178" s="103">
        <v>0</v>
      </c>
      <c r="S178" s="103">
        <v>0</v>
      </c>
      <c r="T178" s="103">
        <v>0</v>
      </c>
      <c r="U178" s="103">
        <v>2</v>
      </c>
      <c r="V178" s="103">
        <v>0</v>
      </c>
      <c r="W178" s="103">
        <v>0</v>
      </c>
    </row>
    <row r="179" spans="1:23" ht="16" customHeight="1" x14ac:dyDescent="0.35">
      <c r="A179" s="119" t="s">
        <v>304</v>
      </c>
      <c r="B179" s="103">
        <f t="shared" si="5"/>
        <v>1</v>
      </c>
      <c r="C179" s="103">
        <v>0</v>
      </c>
      <c r="D179" s="103">
        <v>0</v>
      </c>
      <c r="E179" s="103">
        <v>0</v>
      </c>
      <c r="F179" s="103">
        <v>0</v>
      </c>
      <c r="G179" s="103">
        <v>0</v>
      </c>
      <c r="H179" s="103">
        <v>0</v>
      </c>
      <c r="I179" s="103">
        <v>1</v>
      </c>
      <c r="J179" s="103">
        <v>0</v>
      </c>
      <c r="K179" s="103">
        <v>0</v>
      </c>
      <c r="L179" s="103">
        <v>0</v>
      </c>
      <c r="M179" s="103">
        <v>0</v>
      </c>
      <c r="N179" s="103">
        <v>0</v>
      </c>
      <c r="O179" s="103">
        <v>0</v>
      </c>
      <c r="P179" s="103">
        <v>0</v>
      </c>
      <c r="Q179" s="103">
        <v>0</v>
      </c>
      <c r="R179" s="103">
        <v>0</v>
      </c>
      <c r="S179" s="103">
        <v>0</v>
      </c>
      <c r="T179" s="103">
        <v>0</v>
      </c>
      <c r="U179" s="103">
        <v>0</v>
      </c>
      <c r="V179" s="103">
        <v>0</v>
      </c>
      <c r="W179" s="103">
        <v>0</v>
      </c>
    </row>
    <row r="180" spans="1:23" ht="16" customHeight="1" x14ac:dyDescent="0.35">
      <c r="A180" s="119" t="s">
        <v>305</v>
      </c>
      <c r="B180" s="103">
        <f t="shared" si="5"/>
        <v>8</v>
      </c>
      <c r="C180" s="103">
        <v>0</v>
      </c>
      <c r="D180" s="103">
        <v>0</v>
      </c>
      <c r="E180" s="103">
        <v>2</v>
      </c>
      <c r="F180" s="103">
        <v>0</v>
      </c>
      <c r="G180" s="103">
        <v>0</v>
      </c>
      <c r="H180" s="103">
        <v>1</v>
      </c>
      <c r="I180" s="103">
        <v>0</v>
      </c>
      <c r="J180" s="103">
        <v>0</v>
      </c>
      <c r="K180" s="103">
        <v>0</v>
      </c>
      <c r="L180" s="103">
        <v>0</v>
      </c>
      <c r="M180" s="103">
        <v>1</v>
      </c>
      <c r="N180" s="103">
        <v>0</v>
      </c>
      <c r="O180" s="103">
        <v>0</v>
      </c>
      <c r="P180" s="103">
        <v>0</v>
      </c>
      <c r="Q180" s="103">
        <v>0</v>
      </c>
      <c r="R180" s="103">
        <v>0</v>
      </c>
      <c r="S180" s="103">
        <v>0</v>
      </c>
      <c r="T180" s="103">
        <v>0</v>
      </c>
      <c r="U180" s="103">
        <v>1</v>
      </c>
      <c r="V180" s="103">
        <v>1</v>
      </c>
      <c r="W180" s="103">
        <v>2</v>
      </c>
    </row>
    <row r="181" spans="1:23" ht="16" customHeight="1" x14ac:dyDescent="0.35">
      <c r="A181" s="119" t="s">
        <v>306</v>
      </c>
      <c r="B181" s="103">
        <f t="shared" si="5"/>
        <v>5</v>
      </c>
      <c r="C181" s="103">
        <v>1</v>
      </c>
      <c r="D181" s="103">
        <v>0</v>
      </c>
      <c r="E181" s="103">
        <v>1</v>
      </c>
      <c r="F181" s="103">
        <v>0</v>
      </c>
      <c r="G181" s="103">
        <v>0</v>
      </c>
      <c r="H181" s="103">
        <v>0</v>
      </c>
      <c r="I181" s="103">
        <v>1</v>
      </c>
      <c r="J181" s="103">
        <v>0</v>
      </c>
      <c r="K181" s="103">
        <v>0</v>
      </c>
      <c r="L181" s="103">
        <v>0</v>
      </c>
      <c r="M181" s="103">
        <v>0</v>
      </c>
      <c r="N181" s="103">
        <v>0</v>
      </c>
      <c r="O181" s="103">
        <v>0</v>
      </c>
      <c r="P181" s="103">
        <v>1</v>
      </c>
      <c r="Q181" s="103">
        <v>0</v>
      </c>
      <c r="R181" s="103">
        <v>1</v>
      </c>
      <c r="S181" s="103">
        <v>0</v>
      </c>
      <c r="T181" s="103">
        <v>0</v>
      </c>
      <c r="U181" s="103">
        <v>0</v>
      </c>
      <c r="V181" s="103">
        <v>0</v>
      </c>
      <c r="W181" s="103">
        <v>0</v>
      </c>
    </row>
    <row r="182" spans="1:23" ht="16" customHeight="1" x14ac:dyDescent="0.35">
      <c r="A182" s="119" t="s">
        <v>307</v>
      </c>
      <c r="B182" s="103">
        <f t="shared" si="5"/>
        <v>3</v>
      </c>
      <c r="C182" s="103">
        <v>0</v>
      </c>
      <c r="D182" s="103">
        <v>0</v>
      </c>
      <c r="E182" s="103">
        <v>0</v>
      </c>
      <c r="F182" s="103">
        <v>0</v>
      </c>
      <c r="G182" s="103">
        <v>0</v>
      </c>
      <c r="H182" s="103">
        <v>0</v>
      </c>
      <c r="I182" s="103">
        <v>3</v>
      </c>
      <c r="J182" s="103">
        <v>0</v>
      </c>
      <c r="K182" s="103">
        <v>0</v>
      </c>
      <c r="L182" s="103">
        <v>0</v>
      </c>
      <c r="M182" s="103">
        <v>0</v>
      </c>
      <c r="N182" s="103">
        <v>0</v>
      </c>
      <c r="O182" s="103">
        <v>0</v>
      </c>
      <c r="P182" s="103">
        <v>0</v>
      </c>
      <c r="Q182" s="103">
        <v>0</v>
      </c>
      <c r="R182" s="103">
        <v>0</v>
      </c>
      <c r="S182" s="103">
        <v>0</v>
      </c>
      <c r="T182" s="103">
        <v>0</v>
      </c>
      <c r="U182" s="103">
        <v>0</v>
      </c>
      <c r="V182" s="103">
        <v>0</v>
      </c>
      <c r="W182" s="103">
        <v>0</v>
      </c>
    </row>
    <row r="183" spans="1:23" ht="16" customHeight="1" x14ac:dyDescent="0.35">
      <c r="A183" s="119" t="s">
        <v>308</v>
      </c>
      <c r="B183" s="103">
        <f t="shared" si="5"/>
        <v>8</v>
      </c>
      <c r="C183" s="103">
        <v>2</v>
      </c>
      <c r="D183" s="103">
        <v>0</v>
      </c>
      <c r="E183" s="103">
        <v>1</v>
      </c>
      <c r="F183" s="103">
        <v>0</v>
      </c>
      <c r="G183" s="103">
        <v>0</v>
      </c>
      <c r="H183" s="103">
        <v>1</v>
      </c>
      <c r="I183" s="103">
        <v>1</v>
      </c>
      <c r="J183" s="103">
        <v>1</v>
      </c>
      <c r="K183" s="103">
        <v>0</v>
      </c>
      <c r="L183" s="103">
        <v>0</v>
      </c>
      <c r="M183" s="103">
        <v>0</v>
      </c>
      <c r="N183" s="103">
        <v>0</v>
      </c>
      <c r="O183" s="103">
        <v>0</v>
      </c>
      <c r="P183" s="103">
        <v>0</v>
      </c>
      <c r="Q183" s="103">
        <v>1</v>
      </c>
      <c r="R183" s="103">
        <v>1</v>
      </c>
      <c r="S183" s="103">
        <v>0</v>
      </c>
      <c r="T183" s="103">
        <v>0</v>
      </c>
      <c r="U183" s="103">
        <v>0</v>
      </c>
      <c r="V183" s="103">
        <v>0</v>
      </c>
      <c r="W183" s="103">
        <v>0</v>
      </c>
    </row>
    <row r="184" spans="1:23" ht="16" customHeight="1" x14ac:dyDescent="0.35">
      <c r="A184" s="119" t="s">
        <v>309</v>
      </c>
      <c r="B184" s="103">
        <f t="shared" si="5"/>
        <v>1249</v>
      </c>
      <c r="C184" s="103">
        <v>375</v>
      </c>
      <c r="D184" s="103">
        <v>0</v>
      </c>
      <c r="E184" s="103">
        <v>96</v>
      </c>
      <c r="F184" s="103">
        <v>35</v>
      </c>
      <c r="G184" s="103">
        <v>7</v>
      </c>
      <c r="H184" s="103">
        <v>48</v>
      </c>
      <c r="I184" s="103">
        <v>193</v>
      </c>
      <c r="J184" s="103">
        <v>37</v>
      </c>
      <c r="K184" s="103">
        <v>90</v>
      </c>
      <c r="L184" s="103">
        <v>2</v>
      </c>
      <c r="M184" s="103">
        <v>49</v>
      </c>
      <c r="N184" s="103">
        <v>11</v>
      </c>
      <c r="O184" s="103">
        <v>60</v>
      </c>
      <c r="P184" s="103">
        <v>67</v>
      </c>
      <c r="Q184" s="103">
        <v>28</v>
      </c>
      <c r="R184" s="103">
        <v>35</v>
      </c>
      <c r="S184" s="103">
        <v>0</v>
      </c>
      <c r="T184" s="103">
        <v>3</v>
      </c>
      <c r="U184" s="103">
        <v>14</v>
      </c>
      <c r="V184" s="103">
        <v>56</v>
      </c>
      <c r="W184" s="103">
        <v>43</v>
      </c>
    </row>
    <row r="185" spans="1:23" ht="16" customHeight="1" x14ac:dyDescent="0.35">
      <c r="A185" s="119" t="s">
        <v>310</v>
      </c>
      <c r="B185" s="103">
        <f t="shared" si="5"/>
        <v>11</v>
      </c>
      <c r="C185" s="103">
        <v>5</v>
      </c>
      <c r="D185" s="103">
        <v>1</v>
      </c>
      <c r="E185" s="103">
        <v>0</v>
      </c>
      <c r="F185" s="103">
        <v>0</v>
      </c>
      <c r="G185" s="103">
        <v>0</v>
      </c>
      <c r="H185" s="103">
        <v>3</v>
      </c>
      <c r="I185" s="103">
        <v>0</v>
      </c>
      <c r="J185" s="103">
        <v>0</v>
      </c>
      <c r="K185" s="103">
        <v>0</v>
      </c>
      <c r="L185" s="103">
        <v>0</v>
      </c>
      <c r="M185" s="103">
        <v>0</v>
      </c>
      <c r="N185" s="103">
        <v>0</v>
      </c>
      <c r="O185" s="103">
        <v>1</v>
      </c>
      <c r="P185" s="103">
        <v>0</v>
      </c>
      <c r="Q185" s="103">
        <v>0</v>
      </c>
      <c r="R185" s="103">
        <v>0</v>
      </c>
      <c r="S185" s="103">
        <v>0</v>
      </c>
      <c r="T185" s="103">
        <v>0</v>
      </c>
      <c r="U185" s="103">
        <v>0</v>
      </c>
      <c r="V185" s="103">
        <v>0</v>
      </c>
      <c r="W185" s="103">
        <v>1</v>
      </c>
    </row>
    <row r="186" spans="1:23" ht="16" customHeight="1" x14ac:dyDescent="0.35">
      <c r="A186" s="119" t="s">
        <v>311</v>
      </c>
      <c r="B186" s="103">
        <f t="shared" si="5"/>
        <v>3</v>
      </c>
      <c r="C186" s="103">
        <v>0</v>
      </c>
      <c r="D186" s="103">
        <v>0</v>
      </c>
      <c r="E186" s="103">
        <v>0</v>
      </c>
      <c r="F186" s="103">
        <v>0</v>
      </c>
      <c r="G186" s="103">
        <v>0</v>
      </c>
      <c r="H186" s="103">
        <v>0</v>
      </c>
      <c r="I186" s="103">
        <v>1</v>
      </c>
      <c r="J186" s="103">
        <v>0</v>
      </c>
      <c r="K186" s="103">
        <v>0</v>
      </c>
      <c r="L186" s="103">
        <v>0</v>
      </c>
      <c r="M186" s="103">
        <v>1</v>
      </c>
      <c r="N186" s="103">
        <v>0</v>
      </c>
      <c r="O186" s="103">
        <v>1</v>
      </c>
      <c r="P186" s="103">
        <v>0</v>
      </c>
      <c r="Q186" s="103">
        <v>0</v>
      </c>
      <c r="R186" s="103">
        <v>0</v>
      </c>
      <c r="S186" s="103">
        <v>0</v>
      </c>
      <c r="T186" s="103">
        <v>0</v>
      </c>
      <c r="U186" s="103">
        <v>0</v>
      </c>
      <c r="V186" s="103">
        <v>0</v>
      </c>
      <c r="W186" s="103">
        <v>0</v>
      </c>
    </row>
    <row r="187" spans="1:23" ht="16" customHeight="1" x14ac:dyDescent="0.35">
      <c r="A187" s="119" t="s">
        <v>312</v>
      </c>
      <c r="B187" s="103">
        <f t="shared" si="5"/>
        <v>2</v>
      </c>
      <c r="C187" s="103">
        <v>0</v>
      </c>
      <c r="D187" s="103">
        <v>0</v>
      </c>
      <c r="E187" s="103">
        <v>0</v>
      </c>
      <c r="F187" s="103">
        <v>0</v>
      </c>
      <c r="G187" s="103">
        <v>0</v>
      </c>
      <c r="H187" s="103">
        <v>0</v>
      </c>
      <c r="I187" s="103">
        <v>1</v>
      </c>
      <c r="J187" s="103">
        <v>1</v>
      </c>
      <c r="K187" s="103">
        <v>0</v>
      </c>
      <c r="L187" s="103">
        <v>0</v>
      </c>
      <c r="M187" s="103">
        <v>0</v>
      </c>
      <c r="N187" s="103">
        <v>0</v>
      </c>
      <c r="O187" s="103">
        <v>0</v>
      </c>
      <c r="P187" s="103">
        <v>0</v>
      </c>
      <c r="Q187" s="103">
        <v>0</v>
      </c>
      <c r="R187" s="103">
        <v>0</v>
      </c>
      <c r="S187" s="103">
        <v>0</v>
      </c>
      <c r="T187" s="103">
        <v>0</v>
      </c>
      <c r="U187" s="103">
        <v>0</v>
      </c>
      <c r="V187" s="103">
        <v>0</v>
      </c>
      <c r="W187" s="103">
        <v>0</v>
      </c>
    </row>
    <row r="188" spans="1:23" ht="16" customHeight="1" x14ac:dyDescent="0.35">
      <c r="A188" s="119" t="s">
        <v>313</v>
      </c>
      <c r="B188" s="103">
        <f t="shared" si="5"/>
        <v>6</v>
      </c>
      <c r="C188" s="103">
        <v>1</v>
      </c>
      <c r="D188" s="103">
        <v>0</v>
      </c>
      <c r="E188" s="103">
        <v>1</v>
      </c>
      <c r="F188" s="103">
        <v>0</v>
      </c>
      <c r="G188" s="103">
        <v>0</v>
      </c>
      <c r="H188" s="103">
        <v>0</v>
      </c>
      <c r="I188" s="103">
        <v>2</v>
      </c>
      <c r="J188" s="103">
        <v>0</v>
      </c>
      <c r="K188" s="103">
        <v>0</v>
      </c>
      <c r="L188" s="103">
        <v>0</v>
      </c>
      <c r="M188" s="103">
        <v>0</v>
      </c>
      <c r="N188" s="103">
        <v>0</v>
      </c>
      <c r="O188" s="103">
        <v>0</v>
      </c>
      <c r="P188" s="103">
        <v>0</v>
      </c>
      <c r="Q188" s="103">
        <v>0</v>
      </c>
      <c r="R188" s="103">
        <v>0</v>
      </c>
      <c r="S188" s="103">
        <v>0</v>
      </c>
      <c r="T188" s="103">
        <v>0</v>
      </c>
      <c r="U188" s="103">
        <v>1</v>
      </c>
      <c r="V188" s="103">
        <v>1</v>
      </c>
      <c r="W188" s="103">
        <v>0</v>
      </c>
    </row>
    <row r="189" spans="1:23" ht="16" customHeight="1" x14ac:dyDescent="0.35">
      <c r="A189" s="119" t="s">
        <v>314</v>
      </c>
      <c r="B189" s="103">
        <f t="shared" si="5"/>
        <v>101</v>
      </c>
      <c r="C189" s="103">
        <v>21</v>
      </c>
      <c r="D189" s="103">
        <v>0</v>
      </c>
      <c r="E189" s="103">
        <v>4</v>
      </c>
      <c r="F189" s="103">
        <v>5</v>
      </c>
      <c r="G189" s="103">
        <v>1</v>
      </c>
      <c r="H189" s="103">
        <v>24</v>
      </c>
      <c r="I189" s="103">
        <v>2</v>
      </c>
      <c r="J189" s="103">
        <v>2</v>
      </c>
      <c r="K189" s="103">
        <v>0</v>
      </c>
      <c r="L189" s="103">
        <v>4</v>
      </c>
      <c r="M189" s="103">
        <v>0</v>
      </c>
      <c r="N189" s="103">
        <v>0</v>
      </c>
      <c r="O189" s="103">
        <v>4</v>
      </c>
      <c r="P189" s="103">
        <v>1</v>
      </c>
      <c r="Q189" s="103">
        <v>0</v>
      </c>
      <c r="R189" s="103">
        <v>10</v>
      </c>
      <c r="S189" s="103">
        <v>1</v>
      </c>
      <c r="T189" s="103">
        <v>5</v>
      </c>
      <c r="U189" s="103">
        <v>7</v>
      </c>
      <c r="V189" s="103">
        <v>6</v>
      </c>
      <c r="W189" s="103">
        <v>4</v>
      </c>
    </row>
    <row r="190" spans="1:23" ht="16" customHeight="1" x14ac:dyDescent="0.35">
      <c r="A190" s="119" t="s">
        <v>315</v>
      </c>
      <c r="B190" s="103">
        <f t="shared" si="5"/>
        <v>6</v>
      </c>
      <c r="C190" s="103">
        <v>0</v>
      </c>
      <c r="D190" s="103">
        <v>0</v>
      </c>
      <c r="E190" s="103">
        <v>0</v>
      </c>
      <c r="F190" s="103">
        <v>0</v>
      </c>
      <c r="G190" s="103">
        <v>0</v>
      </c>
      <c r="H190" s="103">
        <v>0</v>
      </c>
      <c r="I190" s="103">
        <v>0</v>
      </c>
      <c r="J190" s="103">
        <v>0</v>
      </c>
      <c r="K190" s="103">
        <v>0</v>
      </c>
      <c r="L190" s="103">
        <v>0</v>
      </c>
      <c r="M190" s="103">
        <v>0</v>
      </c>
      <c r="N190" s="103">
        <v>0</v>
      </c>
      <c r="O190" s="103">
        <v>6</v>
      </c>
      <c r="P190" s="103">
        <v>0</v>
      </c>
      <c r="Q190" s="103">
        <v>0</v>
      </c>
      <c r="R190" s="103">
        <v>0</v>
      </c>
      <c r="S190" s="103">
        <v>0</v>
      </c>
      <c r="T190" s="103">
        <v>0</v>
      </c>
      <c r="U190" s="103">
        <v>0</v>
      </c>
      <c r="V190" s="103">
        <v>0</v>
      </c>
      <c r="W190" s="103">
        <v>0</v>
      </c>
    </row>
    <row r="191" spans="1:23" ht="16" customHeight="1" x14ac:dyDescent="0.35">
      <c r="A191" s="119" t="s">
        <v>316</v>
      </c>
      <c r="B191" s="103">
        <f t="shared" si="5"/>
        <v>47</v>
      </c>
      <c r="C191" s="103">
        <v>6</v>
      </c>
      <c r="D191" s="103">
        <v>1</v>
      </c>
      <c r="E191" s="103">
        <v>0</v>
      </c>
      <c r="F191" s="103">
        <v>0</v>
      </c>
      <c r="G191" s="103">
        <v>0</v>
      </c>
      <c r="H191" s="103">
        <v>0</v>
      </c>
      <c r="I191" s="103">
        <v>9</v>
      </c>
      <c r="J191" s="103">
        <v>0</v>
      </c>
      <c r="K191" s="103">
        <v>4</v>
      </c>
      <c r="L191" s="103">
        <v>0</v>
      </c>
      <c r="M191" s="103">
        <v>1</v>
      </c>
      <c r="N191" s="103">
        <v>0</v>
      </c>
      <c r="O191" s="103">
        <v>20</v>
      </c>
      <c r="P191" s="103">
        <v>0</v>
      </c>
      <c r="Q191" s="103">
        <v>0</v>
      </c>
      <c r="R191" s="103">
        <v>0</v>
      </c>
      <c r="S191" s="103">
        <v>0</v>
      </c>
      <c r="T191" s="103">
        <v>0</v>
      </c>
      <c r="U191" s="103">
        <v>0</v>
      </c>
      <c r="V191" s="103">
        <v>1</v>
      </c>
      <c r="W191" s="103">
        <v>5</v>
      </c>
    </row>
    <row r="192" spans="1:23" ht="16" customHeight="1" x14ac:dyDescent="0.35">
      <c r="A192" s="119" t="s">
        <v>317</v>
      </c>
      <c r="B192" s="103">
        <f t="shared" si="5"/>
        <v>6</v>
      </c>
      <c r="C192" s="103">
        <v>0</v>
      </c>
      <c r="D192" s="103">
        <v>0</v>
      </c>
      <c r="E192" s="103">
        <v>6</v>
      </c>
      <c r="F192" s="103">
        <v>0</v>
      </c>
      <c r="G192" s="103">
        <v>0</v>
      </c>
      <c r="H192" s="103">
        <v>0</v>
      </c>
      <c r="I192" s="103">
        <v>0</v>
      </c>
      <c r="J192" s="103">
        <v>0</v>
      </c>
      <c r="K192" s="103">
        <v>0</v>
      </c>
      <c r="L192" s="103">
        <v>0</v>
      </c>
      <c r="M192" s="103">
        <v>0</v>
      </c>
      <c r="N192" s="103">
        <v>0</v>
      </c>
      <c r="O192" s="103">
        <v>0</v>
      </c>
      <c r="P192" s="103">
        <v>0</v>
      </c>
      <c r="Q192" s="103">
        <v>0</v>
      </c>
      <c r="R192" s="103">
        <v>0</v>
      </c>
      <c r="S192" s="103">
        <v>0</v>
      </c>
      <c r="T192" s="103">
        <v>0</v>
      </c>
      <c r="U192" s="103">
        <v>0</v>
      </c>
      <c r="V192" s="103">
        <v>0</v>
      </c>
      <c r="W192" s="103">
        <v>0</v>
      </c>
    </row>
    <row r="193" spans="1:23" ht="16" customHeight="1" x14ac:dyDescent="0.35">
      <c r="A193" s="119" t="s">
        <v>318</v>
      </c>
      <c r="B193" s="103">
        <f t="shared" si="5"/>
        <v>35</v>
      </c>
      <c r="C193" s="103">
        <v>7</v>
      </c>
      <c r="D193" s="103">
        <v>1</v>
      </c>
      <c r="E193" s="103">
        <v>18</v>
      </c>
      <c r="F193" s="103">
        <v>0</v>
      </c>
      <c r="G193" s="103">
        <v>1</v>
      </c>
      <c r="H193" s="103">
        <v>0</v>
      </c>
      <c r="I193" s="103">
        <v>1</v>
      </c>
      <c r="J193" s="103">
        <v>0</v>
      </c>
      <c r="K193" s="103">
        <v>0</v>
      </c>
      <c r="L193" s="103">
        <v>0</v>
      </c>
      <c r="M193" s="103">
        <v>0</v>
      </c>
      <c r="N193" s="103">
        <v>0</v>
      </c>
      <c r="O193" s="103">
        <v>0</v>
      </c>
      <c r="P193" s="103">
        <v>4</v>
      </c>
      <c r="Q193" s="103">
        <v>0</v>
      </c>
      <c r="R193" s="103">
        <v>0</v>
      </c>
      <c r="S193" s="103">
        <v>0</v>
      </c>
      <c r="T193" s="103">
        <v>0</v>
      </c>
      <c r="U193" s="103">
        <v>0</v>
      </c>
      <c r="V193" s="103">
        <v>2</v>
      </c>
      <c r="W193" s="103">
        <v>1</v>
      </c>
    </row>
    <row r="194" spans="1:23" ht="16" customHeight="1" x14ac:dyDescent="0.35">
      <c r="A194" s="119" t="s">
        <v>319</v>
      </c>
      <c r="B194" s="103">
        <f t="shared" si="5"/>
        <v>106</v>
      </c>
      <c r="C194" s="103">
        <v>32</v>
      </c>
      <c r="D194" s="103">
        <v>1</v>
      </c>
      <c r="E194" s="103">
        <v>6</v>
      </c>
      <c r="F194" s="103">
        <v>4</v>
      </c>
      <c r="G194" s="103">
        <v>0</v>
      </c>
      <c r="H194" s="103">
        <v>2</v>
      </c>
      <c r="I194" s="103">
        <v>7</v>
      </c>
      <c r="J194" s="103">
        <v>0</v>
      </c>
      <c r="K194" s="103">
        <v>0</v>
      </c>
      <c r="L194" s="103">
        <v>0</v>
      </c>
      <c r="M194" s="103">
        <v>16</v>
      </c>
      <c r="N194" s="103">
        <v>0</v>
      </c>
      <c r="O194" s="103">
        <v>2</v>
      </c>
      <c r="P194" s="103">
        <v>6</v>
      </c>
      <c r="Q194" s="103">
        <v>4</v>
      </c>
      <c r="R194" s="103">
        <v>0</v>
      </c>
      <c r="S194" s="103">
        <v>0</v>
      </c>
      <c r="T194" s="103">
        <v>4</v>
      </c>
      <c r="U194" s="103">
        <v>3</v>
      </c>
      <c r="V194" s="103">
        <v>13</v>
      </c>
      <c r="W194" s="103">
        <v>6</v>
      </c>
    </row>
    <row r="195" spans="1:23" ht="16" customHeight="1" x14ac:dyDescent="0.35">
      <c r="A195" s="119" t="s">
        <v>320</v>
      </c>
      <c r="B195" s="103">
        <f t="shared" si="5"/>
        <v>3</v>
      </c>
      <c r="C195" s="103">
        <v>2</v>
      </c>
      <c r="D195" s="103">
        <v>0</v>
      </c>
      <c r="E195" s="103">
        <v>0</v>
      </c>
      <c r="F195" s="103">
        <v>0</v>
      </c>
      <c r="G195" s="103">
        <v>0</v>
      </c>
      <c r="H195" s="103">
        <v>0</v>
      </c>
      <c r="I195" s="103">
        <v>1</v>
      </c>
      <c r="J195" s="103">
        <v>0</v>
      </c>
      <c r="K195" s="103">
        <v>0</v>
      </c>
      <c r="L195" s="103">
        <v>0</v>
      </c>
      <c r="M195" s="103">
        <v>0</v>
      </c>
      <c r="N195" s="103">
        <v>0</v>
      </c>
      <c r="O195" s="103">
        <v>0</v>
      </c>
      <c r="P195" s="103">
        <v>0</v>
      </c>
      <c r="Q195" s="103">
        <v>0</v>
      </c>
      <c r="R195" s="103">
        <v>0</v>
      </c>
      <c r="S195" s="103">
        <v>0</v>
      </c>
      <c r="T195" s="103">
        <v>0</v>
      </c>
      <c r="U195" s="103">
        <v>0</v>
      </c>
      <c r="V195" s="103">
        <v>0</v>
      </c>
      <c r="W195" s="103">
        <v>0</v>
      </c>
    </row>
    <row r="196" spans="1:23" ht="16" customHeight="1" x14ac:dyDescent="0.35">
      <c r="A196" s="212"/>
      <c r="B196" s="103"/>
      <c r="C196" s="103"/>
      <c r="D196" s="103"/>
      <c r="E196" s="103"/>
      <c r="F196" s="103"/>
      <c r="G196" s="103"/>
      <c r="H196" s="103"/>
      <c r="I196" s="103"/>
      <c r="J196" s="103"/>
      <c r="K196" s="103"/>
      <c r="L196" s="103"/>
      <c r="M196" s="103"/>
      <c r="N196" s="103"/>
      <c r="O196" s="103"/>
      <c r="P196" s="103"/>
      <c r="Q196" s="103"/>
      <c r="R196" s="103"/>
      <c r="S196" s="103"/>
      <c r="T196" s="103"/>
      <c r="U196" s="103"/>
      <c r="V196" s="103"/>
      <c r="W196" s="103"/>
    </row>
    <row r="197" spans="1:23" ht="16" customHeight="1" x14ac:dyDescent="0.35">
      <c r="A197" s="210" t="s">
        <v>321</v>
      </c>
      <c r="B197" s="157">
        <f>SUM(B198:B203)</f>
        <v>761</v>
      </c>
      <c r="C197" s="157">
        <v>529</v>
      </c>
      <c r="D197" s="157">
        <v>2</v>
      </c>
      <c r="E197" s="157">
        <v>5</v>
      </c>
      <c r="F197" s="157">
        <v>5</v>
      </c>
      <c r="G197" s="157">
        <v>3</v>
      </c>
      <c r="H197" s="157">
        <v>25</v>
      </c>
      <c r="I197" s="157">
        <v>100</v>
      </c>
      <c r="J197" s="157">
        <v>4</v>
      </c>
      <c r="K197" s="157">
        <v>23</v>
      </c>
      <c r="L197" s="157">
        <v>9</v>
      </c>
      <c r="M197" s="157">
        <v>6</v>
      </c>
      <c r="N197" s="157">
        <v>2</v>
      </c>
      <c r="O197" s="157">
        <v>5</v>
      </c>
      <c r="P197" s="157">
        <v>8</v>
      </c>
      <c r="Q197" s="157"/>
      <c r="R197" s="157">
        <v>8</v>
      </c>
      <c r="S197" s="157"/>
      <c r="T197" s="157"/>
      <c r="U197" s="157">
        <v>2</v>
      </c>
      <c r="V197" s="157">
        <v>8</v>
      </c>
      <c r="W197" s="157">
        <v>17</v>
      </c>
    </row>
    <row r="198" spans="1:23" ht="16" customHeight="1" x14ac:dyDescent="0.35">
      <c r="A198" s="119" t="s">
        <v>322</v>
      </c>
      <c r="B198" s="103">
        <f t="shared" ref="B198:B203" si="6">SUM(C198:W198)</f>
        <v>640</v>
      </c>
      <c r="C198" s="103">
        <v>438</v>
      </c>
      <c r="D198" s="103">
        <v>2</v>
      </c>
      <c r="E198" s="103">
        <v>1</v>
      </c>
      <c r="F198" s="103">
        <v>3</v>
      </c>
      <c r="G198" s="103">
        <v>3</v>
      </c>
      <c r="H198" s="103">
        <v>16</v>
      </c>
      <c r="I198" s="103">
        <v>99</v>
      </c>
      <c r="J198" s="103">
        <v>3</v>
      </c>
      <c r="K198" s="103">
        <v>19</v>
      </c>
      <c r="L198" s="103">
        <v>9</v>
      </c>
      <c r="M198" s="103">
        <v>6</v>
      </c>
      <c r="N198" s="103">
        <v>2</v>
      </c>
      <c r="O198" s="103">
        <v>5</v>
      </c>
      <c r="P198" s="103">
        <v>8</v>
      </c>
      <c r="Q198" s="103">
        <v>0</v>
      </c>
      <c r="R198" s="103">
        <v>4</v>
      </c>
      <c r="S198" s="103">
        <v>0</v>
      </c>
      <c r="T198" s="103">
        <v>0</v>
      </c>
      <c r="U198" s="103">
        <v>1</v>
      </c>
      <c r="V198" s="103">
        <v>8</v>
      </c>
      <c r="W198" s="103">
        <v>13</v>
      </c>
    </row>
    <row r="199" spans="1:23" ht="16" customHeight="1" x14ac:dyDescent="0.35">
      <c r="A199" s="119" t="s">
        <v>323</v>
      </c>
      <c r="B199" s="103">
        <f t="shared" si="6"/>
        <v>1</v>
      </c>
      <c r="C199" s="103">
        <v>0</v>
      </c>
      <c r="D199" s="103">
        <v>0</v>
      </c>
      <c r="E199" s="103">
        <v>0</v>
      </c>
      <c r="F199" s="103">
        <v>1</v>
      </c>
      <c r="G199" s="103">
        <v>0</v>
      </c>
      <c r="H199" s="103">
        <v>0</v>
      </c>
      <c r="I199" s="103">
        <v>0</v>
      </c>
      <c r="J199" s="103">
        <v>0</v>
      </c>
      <c r="K199" s="103">
        <v>0</v>
      </c>
      <c r="L199" s="103">
        <v>0</v>
      </c>
      <c r="M199" s="103">
        <v>0</v>
      </c>
      <c r="N199" s="103">
        <v>0</v>
      </c>
      <c r="O199" s="103">
        <v>0</v>
      </c>
      <c r="P199" s="103">
        <v>0</v>
      </c>
      <c r="Q199" s="103">
        <v>0</v>
      </c>
      <c r="R199" s="103">
        <v>0</v>
      </c>
      <c r="S199" s="103">
        <v>0</v>
      </c>
      <c r="T199" s="103">
        <v>0</v>
      </c>
      <c r="U199" s="103">
        <v>0</v>
      </c>
      <c r="V199" s="103">
        <v>0</v>
      </c>
      <c r="W199" s="103">
        <v>0</v>
      </c>
    </row>
    <row r="200" spans="1:23" ht="16" customHeight="1" x14ac:dyDescent="0.35">
      <c r="A200" s="119" t="s">
        <v>324</v>
      </c>
      <c r="B200" s="103">
        <f t="shared" si="6"/>
        <v>1</v>
      </c>
      <c r="C200" s="103">
        <v>0</v>
      </c>
      <c r="D200" s="103">
        <v>0</v>
      </c>
      <c r="E200" s="103">
        <v>0</v>
      </c>
      <c r="F200" s="103">
        <v>1</v>
      </c>
      <c r="G200" s="103">
        <v>0</v>
      </c>
      <c r="H200" s="103">
        <v>0</v>
      </c>
      <c r="I200" s="103">
        <v>0</v>
      </c>
      <c r="J200" s="103">
        <v>0</v>
      </c>
      <c r="K200" s="103">
        <v>0</v>
      </c>
      <c r="L200" s="103">
        <v>0</v>
      </c>
      <c r="M200" s="103">
        <v>0</v>
      </c>
      <c r="N200" s="103">
        <v>0</v>
      </c>
      <c r="O200" s="103">
        <v>0</v>
      </c>
      <c r="P200" s="103">
        <v>0</v>
      </c>
      <c r="Q200" s="103">
        <v>0</v>
      </c>
      <c r="R200" s="103">
        <v>0</v>
      </c>
      <c r="S200" s="103">
        <v>0</v>
      </c>
      <c r="T200" s="103">
        <v>0</v>
      </c>
      <c r="U200" s="103">
        <v>0</v>
      </c>
      <c r="V200" s="103">
        <v>0</v>
      </c>
      <c r="W200" s="103">
        <v>0</v>
      </c>
    </row>
    <row r="201" spans="1:23" ht="16" customHeight="1" x14ac:dyDescent="0.35">
      <c r="A201" s="119" t="s">
        <v>325</v>
      </c>
      <c r="B201" s="103">
        <f t="shared" si="6"/>
        <v>1</v>
      </c>
      <c r="C201" s="103">
        <v>0</v>
      </c>
      <c r="D201" s="103">
        <v>0</v>
      </c>
      <c r="E201" s="103">
        <v>0</v>
      </c>
      <c r="F201" s="103">
        <v>0</v>
      </c>
      <c r="G201" s="103">
        <v>0</v>
      </c>
      <c r="H201" s="103">
        <v>0</v>
      </c>
      <c r="I201" s="103">
        <v>0</v>
      </c>
      <c r="J201" s="103">
        <v>0</v>
      </c>
      <c r="K201" s="103">
        <v>0</v>
      </c>
      <c r="L201" s="103">
        <v>0</v>
      </c>
      <c r="M201" s="103">
        <v>0</v>
      </c>
      <c r="N201" s="103">
        <v>0</v>
      </c>
      <c r="O201" s="103">
        <v>0</v>
      </c>
      <c r="P201" s="103">
        <v>0</v>
      </c>
      <c r="Q201" s="103">
        <v>0</v>
      </c>
      <c r="R201" s="103">
        <v>0</v>
      </c>
      <c r="S201" s="103">
        <v>0</v>
      </c>
      <c r="T201" s="103">
        <v>0</v>
      </c>
      <c r="U201" s="103">
        <v>0</v>
      </c>
      <c r="V201" s="103">
        <v>0</v>
      </c>
      <c r="W201" s="103">
        <v>1</v>
      </c>
    </row>
    <row r="202" spans="1:23" ht="16" customHeight="1" x14ac:dyDescent="0.35">
      <c r="A202" s="119" t="s">
        <v>326</v>
      </c>
      <c r="B202" s="103">
        <f t="shared" si="6"/>
        <v>1</v>
      </c>
      <c r="C202" s="103">
        <v>0</v>
      </c>
      <c r="D202" s="103">
        <v>0</v>
      </c>
      <c r="E202" s="103">
        <v>0</v>
      </c>
      <c r="F202" s="103">
        <v>0</v>
      </c>
      <c r="G202" s="103">
        <v>0</v>
      </c>
      <c r="H202" s="103">
        <v>0</v>
      </c>
      <c r="I202" s="103">
        <v>0</v>
      </c>
      <c r="J202" s="103">
        <v>0</v>
      </c>
      <c r="K202" s="103">
        <v>0</v>
      </c>
      <c r="L202" s="103">
        <v>0</v>
      </c>
      <c r="M202" s="103">
        <v>0</v>
      </c>
      <c r="N202" s="103">
        <v>0</v>
      </c>
      <c r="O202" s="103">
        <v>0</v>
      </c>
      <c r="P202" s="103">
        <v>0</v>
      </c>
      <c r="Q202" s="103">
        <v>0</v>
      </c>
      <c r="R202" s="103">
        <v>0</v>
      </c>
      <c r="S202" s="103">
        <v>0</v>
      </c>
      <c r="T202" s="103">
        <v>0</v>
      </c>
      <c r="U202" s="103">
        <v>0</v>
      </c>
      <c r="V202" s="103">
        <v>0</v>
      </c>
      <c r="W202" s="103">
        <v>1</v>
      </c>
    </row>
    <row r="203" spans="1:23" ht="16" customHeight="1" x14ac:dyDescent="0.35">
      <c r="A203" s="119" t="s">
        <v>327</v>
      </c>
      <c r="B203" s="103">
        <f t="shared" si="6"/>
        <v>117</v>
      </c>
      <c r="C203" s="103">
        <v>91</v>
      </c>
      <c r="D203" s="103">
        <v>0</v>
      </c>
      <c r="E203" s="103">
        <v>4</v>
      </c>
      <c r="F203" s="103">
        <v>0</v>
      </c>
      <c r="G203" s="103">
        <v>0</v>
      </c>
      <c r="H203" s="103">
        <v>9</v>
      </c>
      <c r="I203" s="103">
        <v>1</v>
      </c>
      <c r="J203" s="103">
        <v>1</v>
      </c>
      <c r="K203" s="103">
        <v>4</v>
      </c>
      <c r="L203" s="103">
        <v>0</v>
      </c>
      <c r="M203" s="103">
        <v>0</v>
      </c>
      <c r="N203" s="103">
        <v>0</v>
      </c>
      <c r="O203" s="103">
        <v>0</v>
      </c>
      <c r="P203" s="103">
        <v>0</v>
      </c>
      <c r="Q203" s="103">
        <v>0</v>
      </c>
      <c r="R203" s="103">
        <v>4</v>
      </c>
      <c r="S203" s="103">
        <v>0</v>
      </c>
      <c r="T203" s="103">
        <v>0</v>
      </c>
      <c r="U203" s="103">
        <v>1</v>
      </c>
      <c r="V203" s="103">
        <v>0</v>
      </c>
      <c r="W203" s="103">
        <v>2</v>
      </c>
    </row>
    <row r="204" spans="1:23" x14ac:dyDescent="0.35">
      <c r="A204" s="213"/>
      <c r="B204" s="214"/>
      <c r="C204" s="214"/>
      <c r="D204" s="214"/>
      <c r="E204" s="214"/>
      <c r="F204" s="214"/>
      <c r="G204" s="214"/>
      <c r="H204" s="214"/>
      <c r="I204" s="214"/>
      <c r="J204" s="214"/>
      <c r="K204" s="214"/>
      <c r="L204" s="214"/>
      <c r="M204" s="214"/>
      <c r="N204" s="214"/>
      <c r="O204" s="214"/>
      <c r="P204" s="214"/>
      <c r="Q204" s="214"/>
      <c r="R204" s="214"/>
      <c r="S204" s="214"/>
      <c r="T204" s="214"/>
      <c r="U204" s="214"/>
      <c r="V204" s="214"/>
      <c r="W204" s="214"/>
    </row>
    <row r="205" spans="1:23" x14ac:dyDescent="0.35">
      <c r="A205" s="51" t="s">
        <v>328</v>
      </c>
      <c r="B205" s="3"/>
      <c r="C205" s="47"/>
      <c r="D205" s="47"/>
      <c r="E205" s="47"/>
      <c r="F205" s="47"/>
      <c r="G205" s="47"/>
      <c r="H205" s="47"/>
      <c r="I205" s="47"/>
      <c r="J205" s="47"/>
      <c r="K205" s="47"/>
      <c r="L205" s="47"/>
      <c r="M205" s="47"/>
      <c r="N205" s="47"/>
      <c r="O205" s="47"/>
      <c r="P205" s="47"/>
      <c r="Q205" s="47"/>
      <c r="R205" s="47"/>
      <c r="S205" s="47"/>
      <c r="T205" s="47"/>
      <c r="U205" s="47"/>
      <c r="V205" s="47"/>
      <c r="W205" s="47"/>
    </row>
    <row r="206" spans="1:23" x14ac:dyDescent="0.35">
      <c r="A206" s="51" t="s">
        <v>115</v>
      </c>
    </row>
  </sheetData>
  <mergeCells count="7">
    <mergeCell ref="F3:Q3"/>
    <mergeCell ref="F4:Q4"/>
    <mergeCell ref="F5:Q5"/>
    <mergeCell ref="F6:Q6"/>
    <mergeCell ref="A8:A9"/>
    <mergeCell ref="B8:B9"/>
    <mergeCell ref="C8:W8"/>
  </mergeCells>
  <conditionalFormatting sqref="C205:W205">
    <cfRule type="cellIs" dxfId="0" priority="4" operator="lessThan">
      <formula>0</formula>
    </cfRule>
  </conditionalFormatting>
  <printOptions horizontalCentered="1" verticalCentered="1"/>
  <pageMargins left="0.70833333333333304" right="0.70833333333333304" top="0.74791666666666701" bottom="0.74791666666666701" header="0.51180555555555496" footer="0.51180555555555496"/>
  <pageSetup scale="31"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2"/>
  <sheetViews>
    <sheetView zoomScale="70" zoomScaleNormal="70" workbookViewId="0"/>
  </sheetViews>
  <sheetFormatPr baseColWidth="10" defaultColWidth="0" defaultRowHeight="16" customHeight="1" zeroHeight="1" x14ac:dyDescent="0.35"/>
  <cols>
    <col min="1" max="1" width="74.26953125" style="11" customWidth="1"/>
    <col min="2" max="2" width="14.7265625" style="11" customWidth="1"/>
    <col min="3" max="3" width="19.54296875" style="11" customWidth="1"/>
    <col min="4" max="4" width="20.453125" style="11" customWidth="1"/>
    <col min="5" max="5" width="19.54296875" style="11" customWidth="1"/>
    <col min="6" max="6" width="16.81640625" style="11" customWidth="1"/>
    <col min="7" max="10" width="25.54296875" style="11" customWidth="1"/>
    <col min="11" max="11" width="23.81640625" style="11" customWidth="1"/>
    <col min="12" max="14" width="25.54296875" style="11" customWidth="1"/>
    <col min="15" max="15" width="23.7265625" style="11" customWidth="1"/>
    <col min="16" max="18" width="25.54296875" style="11" customWidth="1"/>
    <col min="19" max="19" width="19.26953125" style="11" customWidth="1"/>
    <col min="20" max="21" width="18.7265625" style="11" customWidth="1"/>
    <col min="22" max="22" width="14.453125" style="11" customWidth="1"/>
    <col min="23" max="23" width="25.54296875" style="11" customWidth="1"/>
    <col min="24" max="24" width="21" style="11" customWidth="1"/>
    <col min="25" max="25" width="23" style="11" customWidth="1"/>
    <col min="26" max="26" width="20.26953125" style="11" customWidth="1"/>
    <col min="27" max="31" width="25.54296875" style="11" customWidth="1"/>
    <col min="32" max="33" width="20.1796875" style="11" customWidth="1"/>
    <col min="34" max="16384" width="20.1796875" hidden="1"/>
  </cols>
  <sheetData>
    <row r="1" spans="1:33" s="44" customFormat="1" ht="24.65" customHeight="1" x14ac:dyDescent="0.35">
      <c r="A1" s="122" t="s">
        <v>329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s="44" customFormat="1" ht="16" customHeight="1" x14ac:dyDescent="0.35">
      <c r="A2" s="15"/>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row>
    <row r="3" spans="1:33" s="46" customFormat="1" ht="16" customHeight="1" x14ac:dyDescent="0.3">
      <c r="A3" s="1" t="s">
        <v>330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3" s="46" customFormat="1" ht="16" customHeight="1" x14ac:dyDescent="0.3">
      <c r="A4" s="1" t="s">
        <v>331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3" s="46" customFormat="1" ht="16" customHeight="1" x14ac:dyDescent="0.3">
      <c r="A5" s="1" t="s">
        <v>332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46" customFormat="1" ht="16" customHeight="1" x14ac:dyDescent="0.3">
      <c r="A6" s="1" t="s">
        <v>38</v>
      </c>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row>
    <row r="7" spans="1:33" s="46" customFormat="1" ht="16" customHeight="1" x14ac:dyDescent="0.3"/>
    <row r="8" spans="1:33" s="22" customFormat="1" ht="16" customHeight="1" x14ac:dyDescent="0.3"/>
    <row r="9" spans="1:33" s="60" customFormat="1" ht="33.65" customHeight="1" x14ac:dyDescent="0.35">
      <c r="A9" s="300" t="s">
        <v>333</v>
      </c>
      <c r="B9" s="302" t="s">
        <v>92</v>
      </c>
      <c r="C9" s="297" t="s">
        <v>334</v>
      </c>
      <c r="D9" s="298"/>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9"/>
      <c r="AG9" s="120"/>
    </row>
    <row r="10" spans="1:33" s="20" customFormat="1" ht="48" customHeight="1" x14ac:dyDescent="0.35">
      <c r="A10" s="301"/>
      <c r="B10" s="303"/>
      <c r="C10" s="109" t="s">
        <v>335</v>
      </c>
      <c r="D10" s="109" t="s">
        <v>336</v>
      </c>
      <c r="E10" s="109" t="s">
        <v>337</v>
      </c>
      <c r="F10" s="109" t="s">
        <v>338</v>
      </c>
      <c r="G10" s="109" t="s">
        <v>339</v>
      </c>
      <c r="H10" s="109" t="s">
        <v>340</v>
      </c>
      <c r="I10" s="109" t="s">
        <v>341</v>
      </c>
      <c r="J10" s="109" t="s">
        <v>342</v>
      </c>
      <c r="K10" s="109" t="s">
        <v>343</v>
      </c>
      <c r="L10" s="109" t="s">
        <v>344</v>
      </c>
      <c r="M10" s="109" t="s">
        <v>345</v>
      </c>
      <c r="N10" s="109" t="s">
        <v>346</v>
      </c>
      <c r="O10" s="109" t="s">
        <v>347</v>
      </c>
      <c r="P10" s="109" t="s">
        <v>348</v>
      </c>
      <c r="Q10" s="109" t="s">
        <v>349</v>
      </c>
      <c r="R10" s="109" t="s">
        <v>350</v>
      </c>
      <c r="S10" s="109" t="s">
        <v>351</v>
      </c>
      <c r="T10" s="109" t="s">
        <v>48</v>
      </c>
      <c r="U10" s="109" t="s">
        <v>352</v>
      </c>
      <c r="V10" s="109" t="s">
        <v>353</v>
      </c>
      <c r="W10" s="109" t="s">
        <v>354</v>
      </c>
      <c r="X10" s="109" t="s">
        <v>355</v>
      </c>
      <c r="Y10" s="109" t="s">
        <v>356</v>
      </c>
      <c r="Z10" s="109" t="s">
        <v>357</v>
      </c>
      <c r="AA10" s="109" t="s">
        <v>358</v>
      </c>
      <c r="AB10" s="109" t="s">
        <v>359</v>
      </c>
      <c r="AC10" s="109" t="s">
        <v>360</v>
      </c>
      <c r="AD10" s="109" t="s">
        <v>361</v>
      </c>
      <c r="AE10" s="109" t="s">
        <v>362</v>
      </c>
      <c r="AF10" s="215" t="s">
        <v>363</v>
      </c>
      <c r="AG10" s="121" t="s">
        <v>364</v>
      </c>
    </row>
    <row r="11" spans="1:33" s="10" customFormat="1" ht="16" customHeight="1" x14ac:dyDescent="0.3">
      <c r="A11" s="216"/>
      <c r="B11" s="217"/>
      <c r="C11" s="110"/>
      <c r="D11" s="110"/>
      <c r="E11" s="110"/>
      <c r="F11" s="218"/>
      <c r="G11" s="110"/>
      <c r="H11" s="110"/>
      <c r="I11" s="110"/>
      <c r="J11" s="110"/>
      <c r="K11" s="110"/>
      <c r="L11" s="110"/>
      <c r="M11" s="110"/>
      <c r="N11" s="110"/>
      <c r="O11" s="110"/>
      <c r="P11" s="110"/>
      <c r="Q11" s="110"/>
      <c r="R11" s="110"/>
      <c r="S11" s="218"/>
      <c r="T11" s="110"/>
      <c r="U11" s="110"/>
      <c r="V11" s="110"/>
      <c r="W11" s="110"/>
      <c r="X11" s="110"/>
      <c r="Y11" s="110"/>
      <c r="Z11" s="110"/>
      <c r="AA11" s="110"/>
      <c r="AB11" s="110"/>
      <c r="AC11" s="110"/>
      <c r="AD11" s="110"/>
      <c r="AE11" s="110"/>
      <c r="AF11" s="110"/>
      <c r="AG11" s="110"/>
    </row>
    <row r="12" spans="1:33" s="44" customFormat="1" ht="16" customHeight="1" x14ac:dyDescent="0.35">
      <c r="A12" s="219" t="s">
        <v>92</v>
      </c>
      <c r="B12" s="78">
        <f>SUM(B14,B18,B21,B25,B28,B32,B36,B40,B43,B47,B51,B55,B58)</f>
        <v>3169</v>
      </c>
      <c r="C12" s="78">
        <f t="shared" ref="C12:AE12" si="0">SUM(C14,C18,C21,C25,C28,C32,C36,C40,C43,C47,C51,C55,C58)</f>
        <v>156</v>
      </c>
      <c r="D12" s="78">
        <f t="shared" si="0"/>
        <v>59</v>
      </c>
      <c r="E12" s="78">
        <f t="shared" si="0"/>
        <v>4</v>
      </c>
      <c r="F12" s="78">
        <f t="shared" si="0"/>
        <v>33</v>
      </c>
      <c r="G12" s="78">
        <f t="shared" si="0"/>
        <v>57</v>
      </c>
      <c r="H12" s="78">
        <f t="shared" si="0"/>
        <v>467</v>
      </c>
      <c r="I12" s="78">
        <f t="shared" si="0"/>
        <v>1</v>
      </c>
      <c r="J12" s="78">
        <f t="shared" si="0"/>
        <v>695</v>
      </c>
      <c r="K12" s="78">
        <f t="shared" si="0"/>
        <v>1</v>
      </c>
      <c r="L12" s="78">
        <f t="shared" si="0"/>
        <v>32</v>
      </c>
      <c r="M12" s="78">
        <f t="shared" si="0"/>
        <v>458</v>
      </c>
      <c r="N12" s="78">
        <f t="shared" si="0"/>
        <v>6</v>
      </c>
      <c r="O12" s="78">
        <f t="shared" si="0"/>
        <v>1</v>
      </c>
      <c r="P12" s="78">
        <f t="shared" si="0"/>
        <v>36</v>
      </c>
      <c r="Q12" s="78">
        <f t="shared" si="0"/>
        <v>72</v>
      </c>
      <c r="R12" s="78">
        <f t="shared" si="0"/>
        <v>8</v>
      </c>
      <c r="S12" s="78">
        <f t="shared" si="0"/>
        <v>41</v>
      </c>
      <c r="T12" s="78">
        <f t="shared" si="0"/>
        <v>897</v>
      </c>
      <c r="U12" s="78">
        <f t="shared" si="0"/>
        <v>14</v>
      </c>
      <c r="V12" s="78">
        <f t="shared" si="0"/>
        <v>67</v>
      </c>
      <c r="W12" s="78">
        <f t="shared" si="0"/>
        <v>12</v>
      </c>
      <c r="X12" s="78">
        <f t="shared" si="0"/>
        <v>2</v>
      </c>
      <c r="Y12" s="78">
        <f t="shared" si="0"/>
        <v>1</v>
      </c>
      <c r="Z12" s="78">
        <f t="shared" si="0"/>
        <v>1</v>
      </c>
      <c r="AA12" s="78">
        <f t="shared" si="0"/>
        <v>4</v>
      </c>
      <c r="AB12" s="78">
        <f t="shared" si="0"/>
        <v>1</v>
      </c>
      <c r="AC12" s="78">
        <f t="shared" si="0"/>
        <v>3</v>
      </c>
      <c r="AD12" s="78">
        <f t="shared" si="0"/>
        <v>4</v>
      </c>
      <c r="AE12" s="78">
        <f t="shared" si="0"/>
        <v>1</v>
      </c>
      <c r="AF12" s="78">
        <f>SUM(AF14,AF18,AF21,AF25,AF28,AF32,AF36,AF40,AF43,AF47,AF51,AF55,AF58)</f>
        <v>22</v>
      </c>
      <c r="AG12" s="78">
        <f>SUM(AG14,AG18,AG21,AG25,AG28,AG32,AG36,AG40,AG43,AG47,AG51,AG55,AG58)</f>
        <v>13</v>
      </c>
    </row>
    <row r="13" spans="1:33" s="12" customFormat="1" ht="16" customHeight="1" x14ac:dyDescent="0.35">
      <c r="A13" s="14"/>
      <c r="B13" s="78"/>
      <c r="C13" s="78"/>
      <c r="D13" s="111"/>
      <c r="F13" s="111"/>
      <c r="G13" s="111"/>
      <c r="H13" s="111"/>
      <c r="J13" s="111"/>
      <c r="K13" s="111"/>
      <c r="L13" s="111"/>
      <c r="M13" s="111"/>
      <c r="N13" s="111"/>
      <c r="O13" s="111"/>
      <c r="P13" s="111"/>
      <c r="Q13" s="111"/>
      <c r="S13" s="111"/>
      <c r="T13" s="111"/>
      <c r="U13" s="111"/>
      <c r="W13" s="111"/>
      <c r="X13" s="111"/>
      <c r="Y13" s="111"/>
      <c r="Z13" s="111"/>
      <c r="AA13" s="111"/>
      <c r="AB13" s="111"/>
      <c r="AC13" s="111"/>
      <c r="AD13" s="111"/>
      <c r="AE13" s="111"/>
      <c r="AF13" s="111"/>
      <c r="AG13" s="111"/>
    </row>
    <row r="14" spans="1:33" s="44" customFormat="1" ht="16" customHeight="1" x14ac:dyDescent="0.35">
      <c r="A14" s="19" t="s">
        <v>365</v>
      </c>
      <c r="B14" s="78">
        <f>SUM(B15:B16)</f>
        <v>772</v>
      </c>
      <c r="C14" s="78">
        <v>93</v>
      </c>
      <c r="D14" s="78">
        <v>38</v>
      </c>
      <c r="E14" s="46">
        <v>2</v>
      </c>
      <c r="F14" s="78">
        <v>31</v>
      </c>
      <c r="G14" s="78">
        <v>0</v>
      </c>
      <c r="H14" s="78">
        <v>106</v>
      </c>
      <c r="I14" s="46">
        <v>0</v>
      </c>
      <c r="J14" s="78">
        <v>189</v>
      </c>
      <c r="K14" s="78">
        <v>1</v>
      </c>
      <c r="L14" s="78">
        <v>17</v>
      </c>
      <c r="M14" s="78">
        <v>162</v>
      </c>
      <c r="N14" s="78">
        <v>1</v>
      </c>
      <c r="O14" s="78">
        <v>0</v>
      </c>
      <c r="P14" s="78">
        <v>9</v>
      </c>
      <c r="Q14" s="78">
        <v>3</v>
      </c>
      <c r="R14" s="46">
        <v>2</v>
      </c>
      <c r="S14" s="78">
        <v>4</v>
      </c>
      <c r="T14" s="78">
        <v>68</v>
      </c>
      <c r="U14" s="78">
        <v>2</v>
      </c>
      <c r="V14" s="46">
        <v>37</v>
      </c>
      <c r="W14" s="78">
        <v>0</v>
      </c>
      <c r="X14" s="78">
        <v>1</v>
      </c>
      <c r="Y14" s="78">
        <v>0</v>
      </c>
      <c r="Z14" s="78">
        <v>0</v>
      </c>
      <c r="AA14" s="78">
        <v>0</v>
      </c>
      <c r="AB14" s="78">
        <v>0</v>
      </c>
      <c r="AC14" s="78">
        <v>0</v>
      </c>
      <c r="AD14" s="78">
        <v>0</v>
      </c>
      <c r="AE14" s="78">
        <v>0</v>
      </c>
      <c r="AF14" s="78">
        <v>4</v>
      </c>
      <c r="AG14" s="78">
        <v>2</v>
      </c>
    </row>
    <row r="15" spans="1:33" s="1" customFormat="1" ht="16" customHeight="1" x14ac:dyDescent="0.35">
      <c r="A15" s="13" t="s">
        <v>93</v>
      </c>
      <c r="B15" s="65">
        <f t="shared" ref="B15:B16" si="1">SUM(C15:AG15)</f>
        <v>758</v>
      </c>
      <c r="C15" s="111">
        <v>86</v>
      </c>
      <c r="D15" s="111">
        <v>38</v>
      </c>
      <c r="E15" s="198">
        <v>2</v>
      </c>
      <c r="F15" s="111">
        <v>31</v>
      </c>
      <c r="G15" s="111">
        <v>0</v>
      </c>
      <c r="H15" s="111">
        <v>106</v>
      </c>
      <c r="I15" s="111">
        <v>0</v>
      </c>
      <c r="J15" s="111">
        <v>189</v>
      </c>
      <c r="K15" s="111">
        <v>1</v>
      </c>
      <c r="L15" s="111">
        <v>17</v>
      </c>
      <c r="M15" s="111">
        <v>161</v>
      </c>
      <c r="N15" s="111">
        <v>1</v>
      </c>
      <c r="O15" s="111">
        <v>0</v>
      </c>
      <c r="P15" s="111">
        <v>8</v>
      </c>
      <c r="Q15" s="111">
        <v>3</v>
      </c>
      <c r="R15" s="198">
        <v>2</v>
      </c>
      <c r="S15" s="111">
        <v>4</v>
      </c>
      <c r="T15" s="111">
        <v>63</v>
      </c>
      <c r="U15" s="111">
        <v>2</v>
      </c>
      <c r="V15" s="111">
        <v>37</v>
      </c>
      <c r="W15" s="111">
        <v>0</v>
      </c>
      <c r="X15" s="111">
        <v>1</v>
      </c>
      <c r="Y15" s="111">
        <v>0</v>
      </c>
      <c r="Z15" s="111">
        <v>0</v>
      </c>
      <c r="AA15" s="111">
        <v>0</v>
      </c>
      <c r="AB15" s="111">
        <v>0</v>
      </c>
      <c r="AC15" s="111">
        <v>0</v>
      </c>
      <c r="AD15" s="111">
        <v>0</v>
      </c>
      <c r="AE15" s="111">
        <v>0</v>
      </c>
      <c r="AF15" s="65">
        <v>4</v>
      </c>
      <c r="AG15" s="65">
        <v>2</v>
      </c>
    </row>
    <row r="16" spans="1:33" s="1" customFormat="1" ht="16" customHeight="1" x14ac:dyDescent="0.35">
      <c r="A16" s="13" t="s">
        <v>94</v>
      </c>
      <c r="B16" s="65">
        <f t="shared" si="1"/>
        <v>14</v>
      </c>
      <c r="C16" s="111">
        <v>7</v>
      </c>
      <c r="D16" s="111">
        <v>0</v>
      </c>
      <c r="E16" s="198">
        <v>0</v>
      </c>
      <c r="F16" s="111">
        <v>0</v>
      </c>
      <c r="G16" s="111">
        <v>0</v>
      </c>
      <c r="H16" s="111">
        <v>0</v>
      </c>
      <c r="I16" s="111">
        <v>0</v>
      </c>
      <c r="J16" s="111">
        <v>0</v>
      </c>
      <c r="K16" s="111">
        <v>0</v>
      </c>
      <c r="L16" s="111">
        <v>0</v>
      </c>
      <c r="M16" s="111">
        <v>1</v>
      </c>
      <c r="N16" s="111">
        <v>0</v>
      </c>
      <c r="O16" s="111">
        <v>0</v>
      </c>
      <c r="P16" s="111">
        <v>1</v>
      </c>
      <c r="Q16" s="111">
        <v>0</v>
      </c>
      <c r="R16" s="198">
        <v>0</v>
      </c>
      <c r="S16" s="111">
        <v>0</v>
      </c>
      <c r="T16" s="111">
        <v>5</v>
      </c>
      <c r="U16" s="111">
        <v>0</v>
      </c>
      <c r="V16" s="111">
        <v>0</v>
      </c>
      <c r="W16" s="111">
        <v>0</v>
      </c>
      <c r="X16" s="111">
        <v>0</v>
      </c>
      <c r="Y16" s="111">
        <v>0</v>
      </c>
      <c r="Z16" s="111">
        <v>0</v>
      </c>
      <c r="AA16" s="111">
        <v>0</v>
      </c>
      <c r="AB16" s="111">
        <v>0</v>
      </c>
      <c r="AC16" s="111">
        <v>0</v>
      </c>
      <c r="AD16" s="111">
        <v>0</v>
      </c>
      <c r="AE16" s="111">
        <v>0</v>
      </c>
      <c r="AF16" s="65">
        <v>0</v>
      </c>
      <c r="AG16" s="65">
        <v>0</v>
      </c>
    </row>
    <row r="17" spans="1:33" s="12" customFormat="1" ht="16" customHeight="1" x14ac:dyDescent="0.35">
      <c r="A17" s="13"/>
      <c r="B17" s="78"/>
      <c r="C17" s="78"/>
      <c r="D17" s="111"/>
      <c r="F17" s="111"/>
      <c r="G17" s="111"/>
      <c r="H17" s="111"/>
      <c r="J17" s="111"/>
      <c r="K17" s="111"/>
      <c r="L17" s="111"/>
      <c r="M17" s="111"/>
      <c r="N17" s="111"/>
      <c r="O17" s="111"/>
      <c r="P17" s="111"/>
      <c r="Q17" s="111"/>
      <c r="S17" s="111"/>
      <c r="T17" s="111"/>
      <c r="U17" s="111"/>
      <c r="W17" s="111"/>
      <c r="X17" s="111"/>
      <c r="Y17" s="111"/>
      <c r="Z17" s="111"/>
      <c r="AA17" s="111"/>
      <c r="AB17" s="111"/>
      <c r="AC17" s="111"/>
      <c r="AD17" s="111"/>
      <c r="AE17" s="111"/>
      <c r="AF17" s="111"/>
      <c r="AG17" s="111"/>
    </row>
    <row r="18" spans="1:33" s="1" customFormat="1" ht="16" customHeight="1" x14ac:dyDescent="0.3">
      <c r="A18" s="19" t="s">
        <v>366</v>
      </c>
      <c r="B18" s="78">
        <f>SUM(B19)</f>
        <v>91</v>
      </c>
      <c r="C18" s="78">
        <v>1</v>
      </c>
      <c r="D18" s="78">
        <v>2</v>
      </c>
      <c r="E18" s="46">
        <v>0</v>
      </c>
      <c r="F18" s="78">
        <v>2</v>
      </c>
      <c r="G18" s="78">
        <v>0</v>
      </c>
      <c r="H18" s="78">
        <v>12</v>
      </c>
      <c r="I18" s="46">
        <v>0</v>
      </c>
      <c r="J18" s="78">
        <v>30</v>
      </c>
      <c r="K18" s="78">
        <v>0</v>
      </c>
      <c r="L18" s="78">
        <v>0</v>
      </c>
      <c r="M18" s="78">
        <v>28</v>
      </c>
      <c r="N18" s="78">
        <v>0</v>
      </c>
      <c r="O18" s="78">
        <v>0</v>
      </c>
      <c r="P18" s="78">
        <v>0</v>
      </c>
      <c r="Q18" s="78">
        <v>1</v>
      </c>
      <c r="R18" s="46">
        <v>0</v>
      </c>
      <c r="S18" s="78">
        <v>0</v>
      </c>
      <c r="T18" s="78">
        <v>11</v>
      </c>
      <c r="U18" s="78">
        <v>0</v>
      </c>
      <c r="V18" s="46">
        <v>0</v>
      </c>
      <c r="W18" s="78">
        <v>0</v>
      </c>
      <c r="X18" s="78">
        <v>0</v>
      </c>
      <c r="Y18" s="78">
        <v>1</v>
      </c>
      <c r="Z18" s="78">
        <v>0</v>
      </c>
      <c r="AA18" s="78">
        <v>0</v>
      </c>
      <c r="AB18" s="78">
        <v>0</v>
      </c>
      <c r="AC18" s="78">
        <v>0</v>
      </c>
      <c r="AD18" s="78">
        <v>2</v>
      </c>
      <c r="AE18" s="78">
        <v>0</v>
      </c>
      <c r="AF18" s="78">
        <v>0</v>
      </c>
      <c r="AG18" s="78">
        <v>1</v>
      </c>
    </row>
    <row r="19" spans="1:33" s="44" customFormat="1" ht="16" customHeight="1" x14ac:dyDescent="0.35">
      <c r="A19" s="13" t="s">
        <v>367</v>
      </c>
      <c r="B19" s="65">
        <f>SUM(C19:AG19)</f>
        <v>91</v>
      </c>
      <c r="C19" s="111">
        <v>1</v>
      </c>
      <c r="D19" s="111">
        <v>2</v>
      </c>
      <c r="E19" s="198">
        <v>0</v>
      </c>
      <c r="F19" s="111">
        <v>2</v>
      </c>
      <c r="G19" s="111">
        <v>0</v>
      </c>
      <c r="H19" s="111">
        <v>12</v>
      </c>
      <c r="I19" s="111">
        <v>0</v>
      </c>
      <c r="J19" s="111">
        <v>30</v>
      </c>
      <c r="K19" s="111">
        <v>0</v>
      </c>
      <c r="L19" s="111">
        <v>0</v>
      </c>
      <c r="M19" s="111">
        <v>28</v>
      </c>
      <c r="N19" s="111">
        <v>0</v>
      </c>
      <c r="O19" s="111">
        <v>0</v>
      </c>
      <c r="P19" s="111">
        <v>0</v>
      </c>
      <c r="Q19" s="111">
        <v>1</v>
      </c>
      <c r="R19" s="198">
        <v>0</v>
      </c>
      <c r="S19" s="111">
        <v>0</v>
      </c>
      <c r="T19" s="111">
        <v>11</v>
      </c>
      <c r="U19" s="111">
        <v>0</v>
      </c>
      <c r="V19" s="111">
        <v>0</v>
      </c>
      <c r="W19" s="111">
        <v>0</v>
      </c>
      <c r="X19" s="111">
        <v>0</v>
      </c>
      <c r="Y19" s="111">
        <v>1</v>
      </c>
      <c r="Z19" s="111">
        <v>0</v>
      </c>
      <c r="AA19" s="111">
        <v>0</v>
      </c>
      <c r="AB19" s="111">
        <v>0</v>
      </c>
      <c r="AC19" s="111">
        <v>0</v>
      </c>
      <c r="AD19" s="111">
        <v>2</v>
      </c>
      <c r="AE19" s="111">
        <v>0</v>
      </c>
      <c r="AF19" s="65">
        <v>0</v>
      </c>
      <c r="AG19" s="65">
        <v>1</v>
      </c>
    </row>
    <row r="20" spans="1:33" s="12" customFormat="1" ht="16" customHeight="1" x14ac:dyDescent="0.35">
      <c r="A20" s="13"/>
      <c r="B20" s="78"/>
      <c r="C20" s="78"/>
      <c r="D20" s="111"/>
      <c r="F20" s="111"/>
      <c r="G20" s="111"/>
      <c r="H20" s="111"/>
      <c r="J20" s="111"/>
      <c r="K20" s="111"/>
      <c r="L20" s="111"/>
      <c r="M20" s="111"/>
      <c r="N20" s="111"/>
      <c r="O20" s="111"/>
      <c r="P20" s="111"/>
      <c r="Q20" s="111"/>
      <c r="S20" s="111"/>
      <c r="T20" s="111"/>
      <c r="U20" s="111"/>
      <c r="W20" s="111"/>
      <c r="X20" s="111"/>
      <c r="Y20" s="111"/>
      <c r="Z20" s="111"/>
      <c r="AA20" s="111"/>
      <c r="AB20" s="111"/>
      <c r="AC20" s="111"/>
      <c r="AD20" s="111"/>
      <c r="AE20" s="111"/>
      <c r="AF20" s="111"/>
      <c r="AG20" s="111"/>
    </row>
    <row r="21" spans="1:33" s="1" customFormat="1" ht="16" customHeight="1" x14ac:dyDescent="0.3">
      <c r="A21" s="19" t="s">
        <v>368</v>
      </c>
      <c r="B21" s="78">
        <f>SUM(B22:B23)</f>
        <v>49</v>
      </c>
      <c r="C21" s="78">
        <v>3</v>
      </c>
      <c r="D21" s="78">
        <v>0</v>
      </c>
      <c r="E21" s="46">
        <v>0</v>
      </c>
      <c r="F21" s="78">
        <v>0</v>
      </c>
      <c r="G21" s="78">
        <v>4</v>
      </c>
      <c r="H21" s="78">
        <v>8</v>
      </c>
      <c r="I21" s="46">
        <v>0</v>
      </c>
      <c r="J21" s="78">
        <v>9</v>
      </c>
      <c r="K21" s="78">
        <v>0</v>
      </c>
      <c r="L21" s="78">
        <v>0</v>
      </c>
      <c r="M21" s="78">
        <v>19</v>
      </c>
      <c r="N21" s="78">
        <v>1</v>
      </c>
      <c r="O21" s="78">
        <v>0</v>
      </c>
      <c r="P21" s="78">
        <v>1</v>
      </c>
      <c r="Q21" s="78">
        <v>0</v>
      </c>
      <c r="R21" s="46">
        <v>0</v>
      </c>
      <c r="S21" s="78">
        <v>1</v>
      </c>
      <c r="T21" s="78">
        <v>1</v>
      </c>
      <c r="U21" s="78">
        <v>0</v>
      </c>
      <c r="V21" s="46">
        <v>0</v>
      </c>
      <c r="W21" s="78">
        <v>0</v>
      </c>
      <c r="X21" s="78">
        <v>0</v>
      </c>
      <c r="Y21" s="78">
        <v>0</v>
      </c>
      <c r="Z21" s="78">
        <v>0</v>
      </c>
      <c r="AA21" s="78">
        <v>1</v>
      </c>
      <c r="AB21" s="78">
        <v>0</v>
      </c>
      <c r="AC21" s="78">
        <v>0</v>
      </c>
      <c r="AD21" s="78">
        <v>0</v>
      </c>
      <c r="AE21" s="78">
        <v>0</v>
      </c>
      <c r="AF21" s="78">
        <v>0</v>
      </c>
      <c r="AG21" s="78">
        <v>1</v>
      </c>
    </row>
    <row r="22" spans="1:33" s="1" customFormat="1" ht="16" customHeight="1" x14ac:dyDescent="0.35">
      <c r="A22" s="13" t="s">
        <v>369</v>
      </c>
      <c r="B22" s="65">
        <f t="shared" ref="B22:B23" si="2">SUM(C22:AG22)</f>
        <v>10</v>
      </c>
      <c r="C22" s="111">
        <v>1</v>
      </c>
      <c r="D22" s="111">
        <v>0</v>
      </c>
      <c r="E22" s="198">
        <v>0</v>
      </c>
      <c r="F22" s="111">
        <v>0</v>
      </c>
      <c r="G22" s="111">
        <v>4</v>
      </c>
      <c r="H22" s="111">
        <v>1</v>
      </c>
      <c r="I22" s="111">
        <v>0</v>
      </c>
      <c r="J22" s="111">
        <v>1</v>
      </c>
      <c r="K22" s="111">
        <v>0</v>
      </c>
      <c r="L22" s="111">
        <v>0</v>
      </c>
      <c r="M22" s="111">
        <v>0</v>
      </c>
      <c r="N22" s="111">
        <v>1</v>
      </c>
      <c r="O22" s="111">
        <v>0</v>
      </c>
      <c r="P22" s="111">
        <v>0</v>
      </c>
      <c r="Q22" s="111">
        <v>0</v>
      </c>
      <c r="R22" s="198">
        <v>0</v>
      </c>
      <c r="S22" s="111">
        <v>0</v>
      </c>
      <c r="T22" s="111">
        <v>1</v>
      </c>
      <c r="U22" s="111">
        <v>0</v>
      </c>
      <c r="V22" s="111">
        <v>0</v>
      </c>
      <c r="W22" s="111">
        <v>0</v>
      </c>
      <c r="X22" s="111">
        <v>0</v>
      </c>
      <c r="Y22" s="111">
        <v>0</v>
      </c>
      <c r="Z22" s="111">
        <v>0</v>
      </c>
      <c r="AA22" s="111">
        <v>0</v>
      </c>
      <c r="AB22" s="111">
        <v>0</v>
      </c>
      <c r="AC22" s="111">
        <v>0</v>
      </c>
      <c r="AD22" s="111">
        <v>0</v>
      </c>
      <c r="AE22" s="111">
        <v>0</v>
      </c>
      <c r="AF22" s="65">
        <v>0</v>
      </c>
      <c r="AG22" s="65">
        <v>1</v>
      </c>
    </row>
    <row r="23" spans="1:33" s="1" customFormat="1" ht="16" customHeight="1" x14ac:dyDescent="0.35">
      <c r="A23" s="13" t="s">
        <v>370</v>
      </c>
      <c r="B23" s="65">
        <f t="shared" si="2"/>
        <v>39</v>
      </c>
      <c r="C23" s="111">
        <v>2</v>
      </c>
      <c r="D23" s="111">
        <v>0</v>
      </c>
      <c r="E23" s="198">
        <v>0</v>
      </c>
      <c r="F23" s="111">
        <v>0</v>
      </c>
      <c r="G23" s="111">
        <v>0</v>
      </c>
      <c r="H23" s="111">
        <v>7</v>
      </c>
      <c r="I23" s="111">
        <v>0</v>
      </c>
      <c r="J23" s="111">
        <v>8</v>
      </c>
      <c r="K23" s="111">
        <v>0</v>
      </c>
      <c r="L23" s="111">
        <v>0</v>
      </c>
      <c r="M23" s="111">
        <v>19</v>
      </c>
      <c r="N23" s="111">
        <v>0</v>
      </c>
      <c r="O23" s="111">
        <v>0</v>
      </c>
      <c r="P23" s="111">
        <v>1</v>
      </c>
      <c r="Q23" s="111">
        <v>0</v>
      </c>
      <c r="R23" s="198">
        <v>0</v>
      </c>
      <c r="S23" s="111">
        <v>1</v>
      </c>
      <c r="T23" s="111">
        <v>0</v>
      </c>
      <c r="U23" s="111">
        <v>0</v>
      </c>
      <c r="V23" s="111">
        <v>0</v>
      </c>
      <c r="W23" s="111">
        <v>0</v>
      </c>
      <c r="X23" s="111">
        <v>0</v>
      </c>
      <c r="Y23" s="111">
        <v>0</v>
      </c>
      <c r="Z23" s="111">
        <v>0</v>
      </c>
      <c r="AA23" s="111">
        <v>1</v>
      </c>
      <c r="AB23" s="111">
        <v>0</v>
      </c>
      <c r="AC23" s="111">
        <v>0</v>
      </c>
      <c r="AD23" s="111">
        <v>0</v>
      </c>
      <c r="AE23" s="111">
        <v>0</v>
      </c>
      <c r="AF23" s="65">
        <v>0</v>
      </c>
      <c r="AG23" s="65">
        <v>0</v>
      </c>
    </row>
    <row r="24" spans="1:33" s="12" customFormat="1" ht="16" customHeight="1" x14ac:dyDescent="0.35">
      <c r="A24" s="13"/>
      <c r="B24" s="65"/>
      <c r="C24" s="78"/>
      <c r="D24" s="111"/>
      <c r="F24" s="111"/>
      <c r="G24" s="111"/>
      <c r="H24" s="111"/>
      <c r="J24" s="111"/>
      <c r="K24" s="111"/>
      <c r="L24" s="111"/>
      <c r="M24" s="111"/>
      <c r="N24" s="111"/>
      <c r="O24" s="111"/>
      <c r="P24" s="111"/>
      <c r="Q24" s="111"/>
      <c r="S24" s="111"/>
      <c r="T24" s="111"/>
      <c r="U24" s="111"/>
      <c r="W24" s="111"/>
      <c r="X24" s="111"/>
      <c r="Y24" s="111"/>
      <c r="Z24" s="111"/>
      <c r="AA24" s="111"/>
      <c r="AB24" s="111"/>
      <c r="AC24" s="111"/>
      <c r="AD24" s="111"/>
      <c r="AE24" s="111"/>
      <c r="AF24" s="111"/>
      <c r="AG24" s="111"/>
    </row>
    <row r="25" spans="1:33" s="44" customFormat="1" ht="16" customHeight="1" x14ac:dyDescent="0.35">
      <c r="A25" s="19" t="s">
        <v>371</v>
      </c>
      <c r="B25" s="78">
        <f>SUM(B26)</f>
        <v>5</v>
      </c>
      <c r="C25" s="78">
        <v>2</v>
      </c>
      <c r="D25" s="78">
        <v>0</v>
      </c>
      <c r="E25" s="46">
        <v>0</v>
      </c>
      <c r="F25" s="78">
        <v>0</v>
      </c>
      <c r="G25" s="78">
        <v>0</v>
      </c>
      <c r="H25" s="78">
        <v>3</v>
      </c>
      <c r="I25" s="46">
        <v>0</v>
      </c>
      <c r="J25" s="78">
        <v>0</v>
      </c>
      <c r="K25" s="78">
        <v>0</v>
      </c>
      <c r="L25" s="78">
        <v>0</v>
      </c>
      <c r="M25" s="78">
        <v>0</v>
      </c>
      <c r="N25" s="78">
        <v>0</v>
      </c>
      <c r="O25" s="78">
        <v>0</v>
      </c>
      <c r="P25" s="78">
        <v>0</v>
      </c>
      <c r="Q25" s="78">
        <v>0</v>
      </c>
      <c r="R25" s="46">
        <v>0</v>
      </c>
      <c r="S25" s="78">
        <v>0</v>
      </c>
      <c r="T25" s="78">
        <v>0</v>
      </c>
      <c r="U25" s="78">
        <v>0</v>
      </c>
      <c r="V25" s="46">
        <v>0</v>
      </c>
      <c r="W25" s="78">
        <v>0</v>
      </c>
      <c r="X25" s="78">
        <v>0</v>
      </c>
      <c r="Y25" s="78">
        <v>0</v>
      </c>
      <c r="Z25" s="78">
        <v>0</v>
      </c>
      <c r="AA25" s="78">
        <v>0</v>
      </c>
      <c r="AB25" s="78">
        <v>0</v>
      </c>
      <c r="AC25" s="78">
        <v>0</v>
      </c>
      <c r="AD25" s="78">
        <v>0</v>
      </c>
      <c r="AE25" s="78">
        <v>0</v>
      </c>
      <c r="AF25" s="78">
        <v>0</v>
      </c>
      <c r="AG25" s="78">
        <v>0</v>
      </c>
    </row>
    <row r="26" spans="1:33" s="1" customFormat="1" ht="16" customHeight="1" x14ac:dyDescent="0.35">
      <c r="A26" s="13" t="s">
        <v>372</v>
      </c>
      <c r="B26" s="65">
        <f>SUM(C26:AG26)</f>
        <v>5</v>
      </c>
      <c r="C26" s="111">
        <v>2</v>
      </c>
      <c r="D26" s="111">
        <v>0</v>
      </c>
      <c r="E26" s="198">
        <v>0</v>
      </c>
      <c r="F26" s="111">
        <v>0</v>
      </c>
      <c r="G26" s="111">
        <v>0</v>
      </c>
      <c r="H26" s="111">
        <v>3</v>
      </c>
      <c r="I26" s="111">
        <v>0</v>
      </c>
      <c r="J26" s="111">
        <v>0</v>
      </c>
      <c r="K26" s="111">
        <v>0</v>
      </c>
      <c r="L26" s="111">
        <v>0</v>
      </c>
      <c r="M26" s="111">
        <v>0</v>
      </c>
      <c r="N26" s="111">
        <v>0</v>
      </c>
      <c r="O26" s="111">
        <v>0</v>
      </c>
      <c r="P26" s="111">
        <v>0</v>
      </c>
      <c r="Q26" s="111">
        <v>0</v>
      </c>
      <c r="R26" s="198">
        <v>0</v>
      </c>
      <c r="S26" s="111">
        <v>0</v>
      </c>
      <c r="T26" s="111">
        <v>0</v>
      </c>
      <c r="U26" s="111">
        <v>0</v>
      </c>
      <c r="V26" s="111">
        <v>0</v>
      </c>
      <c r="W26" s="111">
        <v>0</v>
      </c>
      <c r="X26" s="111">
        <v>0</v>
      </c>
      <c r="Y26" s="111">
        <v>0</v>
      </c>
      <c r="Z26" s="111">
        <v>0</v>
      </c>
      <c r="AA26" s="111">
        <v>0</v>
      </c>
      <c r="AB26" s="111">
        <v>0</v>
      </c>
      <c r="AC26" s="111">
        <v>0</v>
      </c>
      <c r="AD26" s="111">
        <v>0</v>
      </c>
      <c r="AE26" s="111">
        <v>0</v>
      </c>
      <c r="AF26" s="65">
        <v>0</v>
      </c>
      <c r="AG26" s="65">
        <v>0</v>
      </c>
    </row>
    <row r="27" spans="1:33" s="12" customFormat="1" ht="16" customHeight="1" x14ac:dyDescent="0.35">
      <c r="A27" s="13"/>
      <c r="B27" s="78"/>
      <c r="C27" s="78"/>
      <c r="D27" s="111"/>
      <c r="F27" s="111"/>
      <c r="G27" s="111"/>
      <c r="H27" s="111"/>
      <c r="J27" s="111"/>
      <c r="K27" s="111"/>
      <c r="L27" s="111"/>
      <c r="M27" s="111"/>
      <c r="N27" s="111"/>
      <c r="O27" s="111"/>
      <c r="P27" s="111"/>
      <c r="Q27" s="111"/>
      <c r="S27" s="111"/>
      <c r="T27" s="111"/>
      <c r="U27" s="111"/>
      <c r="W27" s="111"/>
      <c r="X27" s="111"/>
      <c r="Y27" s="111"/>
      <c r="Z27" s="111"/>
      <c r="AA27" s="111"/>
      <c r="AB27" s="111"/>
      <c r="AC27" s="111"/>
      <c r="AD27" s="111"/>
      <c r="AE27" s="111"/>
      <c r="AF27" s="111"/>
      <c r="AG27" s="111"/>
    </row>
    <row r="28" spans="1:33" s="44" customFormat="1" ht="16" customHeight="1" x14ac:dyDescent="0.35">
      <c r="A28" s="19" t="s">
        <v>373</v>
      </c>
      <c r="B28" s="78">
        <f>SUM(B29:B30)</f>
        <v>662</v>
      </c>
      <c r="C28" s="78">
        <v>2</v>
      </c>
      <c r="D28" s="78">
        <v>0</v>
      </c>
      <c r="E28" s="46">
        <v>0</v>
      </c>
      <c r="F28" s="78">
        <v>0</v>
      </c>
      <c r="G28" s="78">
        <v>19</v>
      </c>
      <c r="H28" s="78">
        <v>123</v>
      </c>
      <c r="I28" s="46">
        <v>0</v>
      </c>
      <c r="J28" s="78">
        <v>195</v>
      </c>
      <c r="K28" s="78">
        <v>0</v>
      </c>
      <c r="L28" s="78">
        <v>2</v>
      </c>
      <c r="M28" s="78">
        <v>37</v>
      </c>
      <c r="N28" s="78">
        <v>2</v>
      </c>
      <c r="O28" s="78">
        <v>0</v>
      </c>
      <c r="P28" s="78">
        <v>0</v>
      </c>
      <c r="Q28" s="78">
        <v>7</v>
      </c>
      <c r="R28" s="46">
        <v>0</v>
      </c>
      <c r="S28" s="78">
        <v>0</v>
      </c>
      <c r="T28" s="78">
        <v>265</v>
      </c>
      <c r="U28" s="78">
        <v>0</v>
      </c>
      <c r="V28" s="46">
        <v>0</v>
      </c>
      <c r="W28" s="78">
        <v>8</v>
      </c>
      <c r="X28" s="78">
        <v>1</v>
      </c>
      <c r="Y28" s="78">
        <v>0</v>
      </c>
      <c r="Z28" s="78">
        <v>0</v>
      </c>
      <c r="AA28" s="78">
        <v>1</v>
      </c>
      <c r="AB28" s="78">
        <v>0</v>
      </c>
      <c r="AC28" s="78">
        <v>0</v>
      </c>
      <c r="AD28" s="78">
        <v>0</v>
      </c>
      <c r="AE28" s="78">
        <v>0</v>
      </c>
      <c r="AF28" s="78">
        <v>0</v>
      </c>
      <c r="AG28" s="78">
        <v>0</v>
      </c>
    </row>
    <row r="29" spans="1:33" s="1" customFormat="1" ht="16" customHeight="1" x14ac:dyDescent="0.35">
      <c r="A29" s="13" t="s">
        <v>99</v>
      </c>
      <c r="B29" s="65">
        <f t="shared" ref="B29:B30" si="3">SUM(C29:AG29)</f>
        <v>587</v>
      </c>
      <c r="C29" s="111">
        <v>2</v>
      </c>
      <c r="D29" s="111">
        <v>0</v>
      </c>
      <c r="E29" s="198">
        <v>0</v>
      </c>
      <c r="F29" s="111">
        <v>0</v>
      </c>
      <c r="G29" s="111">
        <v>19</v>
      </c>
      <c r="H29" s="111">
        <v>114</v>
      </c>
      <c r="I29" s="111">
        <v>0</v>
      </c>
      <c r="J29" s="111">
        <v>184</v>
      </c>
      <c r="K29" s="111">
        <v>0</v>
      </c>
      <c r="L29" s="111">
        <v>2</v>
      </c>
      <c r="M29" s="111">
        <v>27</v>
      </c>
      <c r="N29" s="111">
        <v>2</v>
      </c>
      <c r="O29" s="111">
        <v>0</v>
      </c>
      <c r="P29" s="111">
        <v>0</v>
      </c>
      <c r="Q29" s="111">
        <v>0</v>
      </c>
      <c r="R29" s="198">
        <v>0</v>
      </c>
      <c r="S29" s="111">
        <v>0</v>
      </c>
      <c r="T29" s="111">
        <v>227</v>
      </c>
      <c r="U29" s="111">
        <v>0</v>
      </c>
      <c r="V29" s="111">
        <v>0</v>
      </c>
      <c r="W29" s="111">
        <v>8</v>
      </c>
      <c r="X29" s="111">
        <v>1</v>
      </c>
      <c r="Y29" s="111">
        <v>0</v>
      </c>
      <c r="Z29" s="111">
        <v>0</v>
      </c>
      <c r="AA29" s="111">
        <v>1</v>
      </c>
      <c r="AB29" s="111">
        <v>0</v>
      </c>
      <c r="AC29" s="111">
        <v>0</v>
      </c>
      <c r="AD29" s="111">
        <v>0</v>
      </c>
      <c r="AE29" s="111">
        <v>0</v>
      </c>
      <c r="AF29" s="65">
        <v>0</v>
      </c>
      <c r="AG29" s="65">
        <v>0</v>
      </c>
    </row>
    <row r="30" spans="1:33" s="1" customFormat="1" ht="16" customHeight="1" x14ac:dyDescent="0.35">
      <c r="A30" s="13" t="s">
        <v>374</v>
      </c>
      <c r="B30" s="65">
        <f t="shared" si="3"/>
        <v>75</v>
      </c>
      <c r="C30" s="111">
        <v>0</v>
      </c>
      <c r="D30" s="111">
        <v>0</v>
      </c>
      <c r="E30" s="198">
        <v>0</v>
      </c>
      <c r="F30" s="111">
        <v>0</v>
      </c>
      <c r="G30" s="111">
        <v>0</v>
      </c>
      <c r="H30" s="111">
        <v>9</v>
      </c>
      <c r="I30" s="111">
        <v>0</v>
      </c>
      <c r="J30" s="111">
        <v>11</v>
      </c>
      <c r="K30" s="111">
        <v>0</v>
      </c>
      <c r="L30" s="111">
        <v>0</v>
      </c>
      <c r="M30" s="111">
        <v>10</v>
      </c>
      <c r="N30" s="111">
        <v>0</v>
      </c>
      <c r="O30" s="111">
        <v>0</v>
      </c>
      <c r="P30" s="111">
        <v>0</v>
      </c>
      <c r="Q30" s="111">
        <v>7</v>
      </c>
      <c r="R30" s="198">
        <v>0</v>
      </c>
      <c r="S30" s="111">
        <v>0</v>
      </c>
      <c r="T30" s="111">
        <v>38</v>
      </c>
      <c r="U30" s="111">
        <v>0</v>
      </c>
      <c r="V30" s="111">
        <v>0</v>
      </c>
      <c r="W30" s="111">
        <v>0</v>
      </c>
      <c r="X30" s="111">
        <v>0</v>
      </c>
      <c r="Y30" s="111">
        <v>0</v>
      </c>
      <c r="Z30" s="111">
        <v>0</v>
      </c>
      <c r="AA30" s="111">
        <v>0</v>
      </c>
      <c r="AB30" s="111">
        <v>0</v>
      </c>
      <c r="AC30" s="111">
        <v>0</v>
      </c>
      <c r="AD30" s="111">
        <v>0</v>
      </c>
      <c r="AE30" s="111">
        <v>0</v>
      </c>
      <c r="AF30" s="65">
        <v>0</v>
      </c>
      <c r="AG30" s="65">
        <v>0</v>
      </c>
    </row>
    <row r="31" spans="1:33" s="12" customFormat="1" ht="16" customHeight="1" x14ac:dyDescent="0.35">
      <c r="A31" s="13"/>
      <c r="B31" s="78"/>
      <c r="C31" s="78"/>
      <c r="D31" s="111"/>
      <c r="F31" s="111"/>
      <c r="G31" s="111"/>
      <c r="H31" s="111"/>
      <c r="J31" s="111"/>
      <c r="K31" s="111"/>
      <c r="L31" s="111"/>
      <c r="M31" s="111"/>
      <c r="N31" s="111"/>
      <c r="O31" s="111"/>
      <c r="P31" s="111"/>
      <c r="Q31" s="111"/>
      <c r="S31" s="111"/>
      <c r="T31" s="111"/>
      <c r="U31" s="111"/>
      <c r="W31" s="111"/>
      <c r="X31" s="111"/>
      <c r="Y31" s="111"/>
      <c r="Z31" s="111"/>
      <c r="AA31" s="111"/>
      <c r="AB31" s="111"/>
      <c r="AC31" s="111"/>
      <c r="AD31" s="111"/>
      <c r="AE31" s="111"/>
      <c r="AF31" s="111"/>
      <c r="AG31" s="111"/>
    </row>
    <row r="32" spans="1:33" s="44" customFormat="1" ht="16" customHeight="1" x14ac:dyDescent="0.35">
      <c r="A32" s="19" t="s">
        <v>375</v>
      </c>
      <c r="B32" s="78">
        <f>SUM(B33:B34)</f>
        <v>37</v>
      </c>
      <c r="C32" s="78">
        <v>3</v>
      </c>
      <c r="D32" s="78">
        <v>3</v>
      </c>
      <c r="E32" s="46">
        <v>1</v>
      </c>
      <c r="F32" s="78">
        <v>0</v>
      </c>
      <c r="G32" s="78">
        <v>2</v>
      </c>
      <c r="H32" s="78">
        <v>2</v>
      </c>
      <c r="I32" s="46">
        <v>0</v>
      </c>
      <c r="J32" s="78">
        <v>1</v>
      </c>
      <c r="K32" s="78">
        <v>0</v>
      </c>
      <c r="L32" s="78">
        <v>0</v>
      </c>
      <c r="M32" s="78">
        <v>7</v>
      </c>
      <c r="N32" s="78">
        <v>0</v>
      </c>
      <c r="O32" s="78">
        <v>0</v>
      </c>
      <c r="P32" s="78">
        <v>0</v>
      </c>
      <c r="Q32" s="78">
        <v>0</v>
      </c>
      <c r="R32" s="46">
        <v>0</v>
      </c>
      <c r="S32" s="78">
        <v>0</v>
      </c>
      <c r="T32" s="78">
        <v>16</v>
      </c>
      <c r="U32" s="78">
        <v>0</v>
      </c>
      <c r="V32" s="46">
        <v>0</v>
      </c>
      <c r="W32" s="78">
        <v>0</v>
      </c>
      <c r="X32" s="78">
        <v>0</v>
      </c>
      <c r="Y32" s="78">
        <v>0</v>
      </c>
      <c r="Z32" s="78">
        <v>0</v>
      </c>
      <c r="AA32" s="78">
        <v>1</v>
      </c>
      <c r="AB32" s="78">
        <v>0</v>
      </c>
      <c r="AC32" s="78">
        <v>0</v>
      </c>
      <c r="AD32" s="78">
        <v>0</v>
      </c>
      <c r="AE32" s="78">
        <v>0</v>
      </c>
      <c r="AF32" s="78">
        <v>0</v>
      </c>
      <c r="AG32" s="78">
        <v>1</v>
      </c>
    </row>
    <row r="33" spans="1:33" s="1" customFormat="1" ht="16" customHeight="1" x14ac:dyDescent="0.35">
      <c r="A33" s="13" t="s">
        <v>101</v>
      </c>
      <c r="B33" s="65">
        <f t="shared" ref="B33:B34" si="4">SUM(C33:AG33)</f>
        <v>8</v>
      </c>
      <c r="C33" s="111">
        <v>3</v>
      </c>
      <c r="D33" s="111">
        <v>3</v>
      </c>
      <c r="E33" s="198">
        <v>1</v>
      </c>
      <c r="F33" s="111">
        <v>0</v>
      </c>
      <c r="G33" s="111">
        <v>0</v>
      </c>
      <c r="H33" s="111">
        <v>0</v>
      </c>
      <c r="I33" s="111">
        <v>0</v>
      </c>
      <c r="J33" s="111">
        <v>0</v>
      </c>
      <c r="K33" s="111">
        <v>0</v>
      </c>
      <c r="L33" s="111">
        <v>0</v>
      </c>
      <c r="M33" s="111">
        <v>0</v>
      </c>
      <c r="N33" s="111">
        <v>0</v>
      </c>
      <c r="O33" s="111">
        <v>0</v>
      </c>
      <c r="P33" s="111">
        <v>0</v>
      </c>
      <c r="Q33" s="111">
        <v>0</v>
      </c>
      <c r="R33" s="198">
        <v>0</v>
      </c>
      <c r="S33" s="111">
        <v>0</v>
      </c>
      <c r="T33" s="111">
        <v>0</v>
      </c>
      <c r="U33" s="111">
        <v>0</v>
      </c>
      <c r="V33" s="111">
        <v>0</v>
      </c>
      <c r="W33" s="111">
        <v>0</v>
      </c>
      <c r="X33" s="111">
        <v>0</v>
      </c>
      <c r="Y33" s="111">
        <v>0</v>
      </c>
      <c r="Z33" s="111">
        <v>0</v>
      </c>
      <c r="AA33" s="111">
        <v>1</v>
      </c>
      <c r="AB33" s="111">
        <v>0</v>
      </c>
      <c r="AC33" s="111">
        <v>0</v>
      </c>
      <c r="AD33" s="111">
        <v>0</v>
      </c>
      <c r="AE33" s="111">
        <v>0</v>
      </c>
      <c r="AF33" s="65">
        <v>0</v>
      </c>
      <c r="AG33" s="65">
        <v>0</v>
      </c>
    </row>
    <row r="34" spans="1:33" s="1" customFormat="1" ht="16" customHeight="1" x14ac:dyDescent="0.35">
      <c r="A34" s="13" t="s">
        <v>102</v>
      </c>
      <c r="B34" s="65">
        <f t="shared" si="4"/>
        <v>29</v>
      </c>
      <c r="C34" s="111">
        <v>0</v>
      </c>
      <c r="D34" s="111">
        <v>0</v>
      </c>
      <c r="E34" s="198">
        <v>0</v>
      </c>
      <c r="F34" s="111">
        <v>0</v>
      </c>
      <c r="G34" s="111">
        <v>2</v>
      </c>
      <c r="H34" s="111">
        <v>2</v>
      </c>
      <c r="I34" s="111">
        <v>0</v>
      </c>
      <c r="J34" s="111">
        <v>1</v>
      </c>
      <c r="K34" s="111">
        <v>0</v>
      </c>
      <c r="L34" s="111">
        <v>0</v>
      </c>
      <c r="M34" s="111">
        <v>7</v>
      </c>
      <c r="N34" s="111">
        <v>0</v>
      </c>
      <c r="O34" s="111">
        <v>0</v>
      </c>
      <c r="P34" s="111">
        <v>0</v>
      </c>
      <c r="Q34" s="111">
        <v>0</v>
      </c>
      <c r="R34" s="198">
        <v>0</v>
      </c>
      <c r="S34" s="111">
        <v>0</v>
      </c>
      <c r="T34" s="111">
        <v>16</v>
      </c>
      <c r="U34" s="111">
        <v>0</v>
      </c>
      <c r="V34" s="111">
        <v>0</v>
      </c>
      <c r="W34" s="111">
        <v>0</v>
      </c>
      <c r="X34" s="111">
        <v>0</v>
      </c>
      <c r="Y34" s="111">
        <v>0</v>
      </c>
      <c r="Z34" s="111">
        <v>0</v>
      </c>
      <c r="AA34" s="111">
        <v>0</v>
      </c>
      <c r="AB34" s="111">
        <v>0</v>
      </c>
      <c r="AC34" s="111">
        <v>0</v>
      </c>
      <c r="AD34" s="111">
        <v>0</v>
      </c>
      <c r="AE34" s="111">
        <v>0</v>
      </c>
      <c r="AF34" s="65">
        <v>0</v>
      </c>
      <c r="AG34" s="65">
        <v>1</v>
      </c>
    </row>
    <row r="35" spans="1:33" s="12" customFormat="1" ht="16" customHeight="1" x14ac:dyDescent="0.35">
      <c r="A35" s="13"/>
      <c r="B35" s="78"/>
      <c r="C35" s="78"/>
      <c r="D35" s="111"/>
      <c r="F35" s="111"/>
      <c r="G35" s="111"/>
      <c r="H35" s="111"/>
      <c r="J35" s="111"/>
      <c r="K35" s="111"/>
      <c r="L35" s="111"/>
      <c r="M35" s="111"/>
      <c r="N35" s="111"/>
      <c r="O35" s="111"/>
      <c r="P35" s="111"/>
      <c r="Q35" s="111"/>
      <c r="S35" s="111"/>
      <c r="T35" s="111"/>
      <c r="U35" s="111"/>
      <c r="W35" s="111"/>
      <c r="X35" s="111"/>
      <c r="Y35" s="111"/>
      <c r="Z35" s="111"/>
      <c r="AA35" s="111"/>
      <c r="AB35" s="111"/>
      <c r="AC35" s="111"/>
      <c r="AD35" s="111"/>
      <c r="AE35" s="111"/>
      <c r="AF35" s="111"/>
      <c r="AG35" s="111"/>
    </row>
    <row r="36" spans="1:33" s="1" customFormat="1" ht="16" customHeight="1" x14ac:dyDescent="0.3">
      <c r="A36" s="19" t="s">
        <v>376</v>
      </c>
      <c r="B36" s="78">
        <f>SUM(B37:B38)</f>
        <v>234</v>
      </c>
      <c r="C36" s="78">
        <v>3</v>
      </c>
      <c r="D36" s="78">
        <v>1</v>
      </c>
      <c r="E36" s="46">
        <v>0</v>
      </c>
      <c r="F36" s="78">
        <v>0</v>
      </c>
      <c r="G36" s="78">
        <v>0</v>
      </c>
      <c r="H36" s="78">
        <v>33</v>
      </c>
      <c r="I36" s="46">
        <v>0</v>
      </c>
      <c r="J36" s="78">
        <v>78</v>
      </c>
      <c r="K36" s="78">
        <v>0</v>
      </c>
      <c r="L36" s="78">
        <v>0</v>
      </c>
      <c r="M36" s="78">
        <v>43</v>
      </c>
      <c r="N36" s="78">
        <v>0</v>
      </c>
      <c r="O36" s="78">
        <v>1</v>
      </c>
      <c r="P36" s="78">
        <v>0</v>
      </c>
      <c r="Q36" s="78">
        <v>0</v>
      </c>
      <c r="R36" s="46">
        <v>0</v>
      </c>
      <c r="S36" s="78">
        <v>0</v>
      </c>
      <c r="T36" s="78">
        <v>71</v>
      </c>
      <c r="U36" s="78">
        <v>0</v>
      </c>
      <c r="V36" s="46">
        <v>0</v>
      </c>
      <c r="W36" s="78">
        <v>0</v>
      </c>
      <c r="X36" s="78">
        <v>0</v>
      </c>
      <c r="Y36" s="78">
        <v>0</v>
      </c>
      <c r="Z36" s="78">
        <v>0</v>
      </c>
      <c r="AA36" s="78">
        <v>1</v>
      </c>
      <c r="AB36" s="78">
        <v>0</v>
      </c>
      <c r="AC36" s="78">
        <v>0</v>
      </c>
      <c r="AD36" s="78">
        <v>0</v>
      </c>
      <c r="AE36" s="78">
        <v>0</v>
      </c>
      <c r="AF36" s="78">
        <v>0</v>
      </c>
      <c r="AG36" s="78">
        <v>3</v>
      </c>
    </row>
    <row r="37" spans="1:33" s="44" customFormat="1" ht="16" customHeight="1" x14ac:dyDescent="0.35">
      <c r="A37" s="13" t="s">
        <v>377</v>
      </c>
      <c r="B37" s="65">
        <f t="shared" ref="B37:B38" si="5">SUM(C37:AG37)</f>
        <v>185</v>
      </c>
      <c r="C37" s="111">
        <v>1</v>
      </c>
      <c r="D37" s="111">
        <v>1</v>
      </c>
      <c r="E37" s="198">
        <v>0</v>
      </c>
      <c r="F37" s="111">
        <v>0</v>
      </c>
      <c r="G37" s="111">
        <v>0</v>
      </c>
      <c r="H37" s="111">
        <v>28</v>
      </c>
      <c r="I37" s="111">
        <v>0</v>
      </c>
      <c r="J37" s="111">
        <v>65</v>
      </c>
      <c r="K37" s="111">
        <v>0</v>
      </c>
      <c r="L37" s="111">
        <v>0</v>
      </c>
      <c r="M37" s="111">
        <v>31</v>
      </c>
      <c r="N37" s="111">
        <v>0</v>
      </c>
      <c r="O37" s="111">
        <v>0</v>
      </c>
      <c r="P37" s="111">
        <v>0</v>
      </c>
      <c r="Q37" s="111">
        <v>0</v>
      </c>
      <c r="R37" s="198">
        <v>0</v>
      </c>
      <c r="S37" s="111">
        <v>0</v>
      </c>
      <c r="T37" s="111">
        <v>55</v>
      </c>
      <c r="U37" s="111">
        <v>0</v>
      </c>
      <c r="V37" s="111">
        <v>0</v>
      </c>
      <c r="W37" s="111">
        <v>0</v>
      </c>
      <c r="X37" s="111">
        <v>0</v>
      </c>
      <c r="Y37" s="111">
        <v>0</v>
      </c>
      <c r="Z37" s="111">
        <v>0</v>
      </c>
      <c r="AA37" s="111">
        <v>1</v>
      </c>
      <c r="AB37" s="111">
        <v>0</v>
      </c>
      <c r="AC37" s="111">
        <v>0</v>
      </c>
      <c r="AD37" s="111">
        <v>0</v>
      </c>
      <c r="AE37" s="111">
        <v>0</v>
      </c>
      <c r="AF37" s="65">
        <v>0</v>
      </c>
      <c r="AG37" s="65">
        <v>3</v>
      </c>
    </row>
    <row r="38" spans="1:33" s="44" customFormat="1" ht="16" customHeight="1" x14ac:dyDescent="0.35">
      <c r="A38" s="13" t="s">
        <v>378</v>
      </c>
      <c r="B38" s="65">
        <f t="shared" si="5"/>
        <v>49</v>
      </c>
      <c r="C38" s="111">
        <v>2</v>
      </c>
      <c r="D38" s="111">
        <v>0</v>
      </c>
      <c r="E38" s="198">
        <v>0</v>
      </c>
      <c r="F38" s="111">
        <v>0</v>
      </c>
      <c r="G38" s="111">
        <v>0</v>
      </c>
      <c r="H38" s="111">
        <v>5</v>
      </c>
      <c r="I38" s="111">
        <v>0</v>
      </c>
      <c r="J38" s="111">
        <v>13</v>
      </c>
      <c r="K38" s="111">
        <v>0</v>
      </c>
      <c r="L38" s="111">
        <v>0</v>
      </c>
      <c r="M38" s="111">
        <v>12</v>
      </c>
      <c r="N38" s="111">
        <v>0</v>
      </c>
      <c r="O38" s="111">
        <v>1</v>
      </c>
      <c r="P38" s="111">
        <v>0</v>
      </c>
      <c r="Q38" s="111">
        <v>0</v>
      </c>
      <c r="R38" s="198">
        <v>0</v>
      </c>
      <c r="S38" s="111">
        <v>0</v>
      </c>
      <c r="T38" s="111">
        <v>16</v>
      </c>
      <c r="U38" s="111">
        <v>0</v>
      </c>
      <c r="V38" s="111">
        <v>0</v>
      </c>
      <c r="W38" s="111">
        <v>0</v>
      </c>
      <c r="X38" s="111">
        <v>0</v>
      </c>
      <c r="Y38" s="111">
        <v>0</v>
      </c>
      <c r="Z38" s="111">
        <v>0</v>
      </c>
      <c r="AA38" s="111">
        <v>0</v>
      </c>
      <c r="AB38" s="111">
        <v>0</v>
      </c>
      <c r="AC38" s="111">
        <v>0</v>
      </c>
      <c r="AD38" s="111">
        <v>0</v>
      </c>
      <c r="AE38" s="111">
        <v>0</v>
      </c>
      <c r="AF38" s="65">
        <v>0</v>
      </c>
      <c r="AG38" s="65">
        <v>0</v>
      </c>
    </row>
    <row r="39" spans="1:33" s="12" customFormat="1" ht="16" customHeight="1" x14ac:dyDescent="0.35">
      <c r="A39" s="13"/>
      <c r="B39" s="78"/>
      <c r="C39" s="78"/>
      <c r="D39" s="111"/>
      <c r="F39" s="111"/>
      <c r="G39" s="111"/>
      <c r="H39" s="111"/>
      <c r="J39" s="111"/>
      <c r="K39" s="111"/>
      <c r="L39" s="111"/>
      <c r="M39" s="111"/>
      <c r="N39" s="111"/>
      <c r="O39" s="111"/>
      <c r="P39" s="111"/>
      <c r="Q39" s="111"/>
      <c r="S39" s="111"/>
      <c r="T39" s="111"/>
      <c r="U39" s="111"/>
      <c r="W39" s="111"/>
      <c r="X39" s="111"/>
      <c r="Y39" s="111"/>
      <c r="Z39" s="111"/>
      <c r="AA39" s="111"/>
      <c r="AB39" s="111"/>
      <c r="AC39" s="111"/>
      <c r="AD39" s="111"/>
      <c r="AE39" s="111"/>
      <c r="AF39" s="111"/>
      <c r="AG39" s="111"/>
    </row>
    <row r="40" spans="1:33" s="1" customFormat="1" ht="16" customHeight="1" x14ac:dyDescent="0.3">
      <c r="A40" s="19" t="s">
        <v>379</v>
      </c>
      <c r="B40" s="78">
        <f>SUM(B41)</f>
        <v>210</v>
      </c>
      <c r="C40" s="78">
        <v>0</v>
      </c>
      <c r="D40" s="78">
        <v>1</v>
      </c>
      <c r="E40" s="46">
        <v>0</v>
      </c>
      <c r="F40" s="78">
        <v>0</v>
      </c>
      <c r="G40" s="78">
        <v>0</v>
      </c>
      <c r="H40" s="78">
        <v>52</v>
      </c>
      <c r="I40" s="46">
        <v>0</v>
      </c>
      <c r="J40" s="78">
        <v>33</v>
      </c>
      <c r="K40" s="78">
        <v>0</v>
      </c>
      <c r="L40" s="78">
        <v>0</v>
      </c>
      <c r="M40" s="78">
        <v>15</v>
      </c>
      <c r="N40" s="78">
        <v>0</v>
      </c>
      <c r="O40" s="78">
        <v>0</v>
      </c>
      <c r="P40" s="78">
        <v>16</v>
      </c>
      <c r="Q40" s="78">
        <v>0</v>
      </c>
      <c r="R40" s="46">
        <v>0</v>
      </c>
      <c r="S40" s="78">
        <v>0</v>
      </c>
      <c r="T40" s="78">
        <v>90</v>
      </c>
      <c r="U40" s="78">
        <v>0</v>
      </c>
      <c r="V40" s="46">
        <v>0</v>
      </c>
      <c r="W40" s="78">
        <v>2</v>
      </c>
      <c r="X40" s="78">
        <v>0</v>
      </c>
      <c r="Y40" s="78">
        <v>0</v>
      </c>
      <c r="Z40" s="78">
        <v>0</v>
      </c>
      <c r="AA40" s="78">
        <v>0</v>
      </c>
      <c r="AB40" s="78">
        <v>0</v>
      </c>
      <c r="AC40" s="78">
        <v>0</v>
      </c>
      <c r="AD40" s="78">
        <v>0</v>
      </c>
      <c r="AE40" s="78">
        <v>0</v>
      </c>
      <c r="AF40" s="78">
        <v>0</v>
      </c>
      <c r="AG40" s="78">
        <v>1</v>
      </c>
    </row>
    <row r="41" spans="1:33" s="1" customFormat="1" ht="16" customHeight="1" x14ac:dyDescent="0.35">
      <c r="A41" s="13" t="s">
        <v>105</v>
      </c>
      <c r="B41" s="65">
        <f>SUM(C41:AG41)</f>
        <v>210</v>
      </c>
      <c r="C41" s="111">
        <v>0</v>
      </c>
      <c r="D41" s="111">
        <v>1</v>
      </c>
      <c r="E41" s="198">
        <v>0</v>
      </c>
      <c r="F41" s="111">
        <v>0</v>
      </c>
      <c r="G41" s="111">
        <v>0</v>
      </c>
      <c r="H41" s="111">
        <v>52</v>
      </c>
      <c r="I41" s="111">
        <v>0</v>
      </c>
      <c r="J41" s="111">
        <v>33</v>
      </c>
      <c r="K41" s="111">
        <v>0</v>
      </c>
      <c r="L41" s="111">
        <v>0</v>
      </c>
      <c r="M41" s="111">
        <v>15</v>
      </c>
      <c r="N41" s="111">
        <v>0</v>
      </c>
      <c r="O41" s="111">
        <v>0</v>
      </c>
      <c r="P41" s="111">
        <v>16</v>
      </c>
      <c r="Q41" s="111">
        <v>0</v>
      </c>
      <c r="R41" s="198">
        <v>0</v>
      </c>
      <c r="S41" s="111">
        <v>0</v>
      </c>
      <c r="T41" s="111">
        <v>90</v>
      </c>
      <c r="U41" s="111">
        <v>0</v>
      </c>
      <c r="V41" s="111">
        <v>0</v>
      </c>
      <c r="W41" s="111">
        <v>2</v>
      </c>
      <c r="X41" s="111">
        <v>0</v>
      </c>
      <c r="Y41" s="111">
        <v>0</v>
      </c>
      <c r="Z41" s="111">
        <v>0</v>
      </c>
      <c r="AA41" s="111">
        <v>0</v>
      </c>
      <c r="AB41" s="111">
        <v>0</v>
      </c>
      <c r="AC41" s="111">
        <v>0</v>
      </c>
      <c r="AD41" s="111">
        <v>0</v>
      </c>
      <c r="AE41" s="111">
        <v>0</v>
      </c>
      <c r="AF41" s="65">
        <v>0</v>
      </c>
      <c r="AG41" s="65">
        <v>1</v>
      </c>
    </row>
    <row r="42" spans="1:33" s="12" customFormat="1" ht="16" customHeight="1" x14ac:dyDescent="0.35">
      <c r="A42" s="13"/>
      <c r="B42" s="78"/>
      <c r="C42" s="78"/>
      <c r="D42" s="111"/>
      <c r="F42" s="111"/>
      <c r="G42" s="111"/>
      <c r="H42" s="111"/>
      <c r="J42" s="111"/>
      <c r="K42" s="111"/>
      <c r="L42" s="111"/>
      <c r="M42" s="111"/>
      <c r="N42" s="111"/>
      <c r="O42" s="111"/>
      <c r="P42" s="111"/>
      <c r="Q42" s="111"/>
      <c r="S42" s="111"/>
      <c r="T42" s="111"/>
      <c r="U42" s="111"/>
      <c r="W42" s="111"/>
      <c r="X42" s="111"/>
      <c r="Y42" s="111"/>
      <c r="Z42" s="111"/>
      <c r="AA42" s="111"/>
      <c r="AB42" s="111"/>
      <c r="AC42" s="111"/>
      <c r="AD42" s="111"/>
      <c r="AE42" s="111"/>
      <c r="AF42" s="111"/>
      <c r="AG42" s="111"/>
    </row>
    <row r="43" spans="1:33" s="44" customFormat="1" ht="16" customHeight="1" x14ac:dyDescent="0.35">
      <c r="A43" s="19" t="s">
        <v>380</v>
      </c>
      <c r="B43" s="78">
        <f>SUM(B44:B45)</f>
        <v>336</v>
      </c>
      <c r="C43" s="78">
        <v>16</v>
      </c>
      <c r="D43" s="78">
        <v>6</v>
      </c>
      <c r="E43" s="46">
        <v>0</v>
      </c>
      <c r="F43" s="78">
        <v>0</v>
      </c>
      <c r="G43" s="78">
        <v>3</v>
      </c>
      <c r="H43" s="78">
        <v>40</v>
      </c>
      <c r="I43" s="46">
        <v>0</v>
      </c>
      <c r="J43" s="78">
        <v>43</v>
      </c>
      <c r="K43" s="78">
        <v>0</v>
      </c>
      <c r="L43" s="78">
        <v>4</v>
      </c>
      <c r="M43" s="78">
        <v>46</v>
      </c>
      <c r="N43" s="78">
        <v>0</v>
      </c>
      <c r="O43" s="78">
        <v>0</v>
      </c>
      <c r="P43" s="78">
        <v>4</v>
      </c>
      <c r="Q43" s="78">
        <v>3</v>
      </c>
      <c r="R43" s="46">
        <v>0</v>
      </c>
      <c r="S43" s="78">
        <v>0</v>
      </c>
      <c r="T43" s="78">
        <v>162</v>
      </c>
      <c r="U43" s="78">
        <v>7</v>
      </c>
      <c r="V43" s="46">
        <v>2</v>
      </c>
      <c r="W43" s="78">
        <v>0</v>
      </c>
      <c r="X43" s="78">
        <v>0</v>
      </c>
      <c r="Y43" s="78">
        <v>0</v>
      </c>
      <c r="Z43" s="78">
        <v>0</v>
      </c>
      <c r="AA43" s="78">
        <v>0</v>
      </c>
      <c r="AB43" s="78">
        <v>0</v>
      </c>
      <c r="AC43" s="78">
        <v>0</v>
      </c>
      <c r="AD43" s="78">
        <v>0</v>
      </c>
      <c r="AE43" s="78">
        <v>0</v>
      </c>
      <c r="AF43" s="78">
        <v>0</v>
      </c>
      <c r="AG43" s="78">
        <v>0</v>
      </c>
    </row>
    <row r="44" spans="1:33" s="1" customFormat="1" ht="16" customHeight="1" x14ac:dyDescent="0.35">
      <c r="A44" s="13" t="s">
        <v>106</v>
      </c>
      <c r="B44" s="65">
        <f t="shared" ref="B44:B45" si="6">SUM(C44:AG44)</f>
        <v>328</v>
      </c>
      <c r="C44" s="111">
        <v>9</v>
      </c>
      <c r="D44" s="111">
        <v>5</v>
      </c>
      <c r="E44" s="198">
        <v>0</v>
      </c>
      <c r="F44" s="111">
        <v>0</v>
      </c>
      <c r="G44" s="111">
        <v>3</v>
      </c>
      <c r="H44" s="111">
        <v>40</v>
      </c>
      <c r="I44" s="111">
        <v>0</v>
      </c>
      <c r="J44" s="111">
        <v>43</v>
      </c>
      <c r="K44" s="111">
        <v>0</v>
      </c>
      <c r="L44" s="111">
        <v>4</v>
      </c>
      <c r="M44" s="111">
        <v>46</v>
      </c>
      <c r="N44" s="111">
        <v>0</v>
      </c>
      <c r="O44" s="111">
        <v>0</v>
      </c>
      <c r="P44" s="111">
        <v>4</v>
      </c>
      <c r="Q44" s="111">
        <v>3</v>
      </c>
      <c r="R44" s="198">
        <v>0</v>
      </c>
      <c r="S44" s="111">
        <v>0</v>
      </c>
      <c r="T44" s="111">
        <v>162</v>
      </c>
      <c r="U44" s="111">
        <v>7</v>
      </c>
      <c r="V44" s="111">
        <v>2</v>
      </c>
      <c r="W44" s="111">
        <v>0</v>
      </c>
      <c r="X44" s="111">
        <v>0</v>
      </c>
      <c r="Y44" s="111">
        <v>0</v>
      </c>
      <c r="Z44" s="111">
        <v>0</v>
      </c>
      <c r="AA44" s="111">
        <v>0</v>
      </c>
      <c r="AB44" s="111">
        <v>0</v>
      </c>
      <c r="AC44" s="111">
        <v>0</v>
      </c>
      <c r="AD44" s="111">
        <v>0</v>
      </c>
      <c r="AE44" s="111">
        <v>0</v>
      </c>
      <c r="AF44" s="65">
        <v>0</v>
      </c>
      <c r="AG44" s="65">
        <v>0</v>
      </c>
    </row>
    <row r="45" spans="1:33" s="1" customFormat="1" ht="16" customHeight="1" x14ac:dyDescent="0.35">
      <c r="A45" s="13" t="s">
        <v>381</v>
      </c>
      <c r="B45" s="65">
        <f t="shared" si="6"/>
        <v>8</v>
      </c>
      <c r="C45" s="111">
        <v>7</v>
      </c>
      <c r="D45" s="111">
        <v>1</v>
      </c>
      <c r="E45" s="198">
        <v>0</v>
      </c>
      <c r="F45" s="111">
        <v>0</v>
      </c>
      <c r="G45" s="111">
        <v>0</v>
      </c>
      <c r="H45" s="111">
        <v>0</v>
      </c>
      <c r="I45" s="111">
        <v>0</v>
      </c>
      <c r="J45" s="111">
        <v>0</v>
      </c>
      <c r="K45" s="111">
        <v>0</v>
      </c>
      <c r="L45" s="111">
        <v>0</v>
      </c>
      <c r="M45" s="111">
        <v>0</v>
      </c>
      <c r="N45" s="111">
        <v>0</v>
      </c>
      <c r="O45" s="111">
        <v>0</v>
      </c>
      <c r="P45" s="111">
        <v>0</v>
      </c>
      <c r="Q45" s="111">
        <v>0</v>
      </c>
      <c r="R45" s="198">
        <v>0</v>
      </c>
      <c r="S45" s="111">
        <v>0</v>
      </c>
      <c r="T45" s="111">
        <v>0</v>
      </c>
      <c r="U45" s="111">
        <v>0</v>
      </c>
      <c r="V45" s="111">
        <v>0</v>
      </c>
      <c r="W45" s="111">
        <v>0</v>
      </c>
      <c r="X45" s="111">
        <v>0</v>
      </c>
      <c r="Y45" s="111">
        <v>0</v>
      </c>
      <c r="Z45" s="111">
        <v>0</v>
      </c>
      <c r="AA45" s="111">
        <v>0</v>
      </c>
      <c r="AB45" s="111">
        <v>0</v>
      </c>
      <c r="AC45" s="111">
        <v>0</v>
      </c>
      <c r="AD45" s="111">
        <v>0</v>
      </c>
      <c r="AE45" s="111">
        <v>0</v>
      </c>
      <c r="AF45" s="65">
        <v>0</v>
      </c>
      <c r="AG45" s="65">
        <v>0</v>
      </c>
    </row>
    <row r="46" spans="1:33" s="12" customFormat="1" ht="16" customHeight="1" x14ac:dyDescent="0.35">
      <c r="A46" s="13"/>
      <c r="B46" s="78"/>
      <c r="C46" s="78"/>
      <c r="D46" s="111"/>
      <c r="F46" s="111"/>
      <c r="G46" s="111"/>
      <c r="H46" s="111"/>
      <c r="J46" s="111"/>
      <c r="K46" s="111"/>
      <c r="L46" s="111"/>
      <c r="M46" s="111"/>
      <c r="N46" s="111"/>
      <c r="O46" s="111"/>
      <c r="P46" s="111"/>
      <c r="Q46" s="111"/>
      <c r="S46" s="111"/>
      <c r="T46" s="111"/>
      <c r="U46" s="111"/>
      <c r="W46" s="111"/>
      <c r="X46" s="111"/>
      <c r="Y46" s="111"/>
      <c r="Z46" s="111"/>
      <c r="AA46" s="111"/>
      <c r="AB46" s="111"/>
      <c r="AC46" s="111"/>
      <c r="AD46" s="111"/>
      <c r="AE46" s="111"/>
      <c r="AF46" s="111"/>
      <c r="AG46" s="111"/>
    </row>
    <row r="47" spans="1:33" s="44" customFormat="1" ht="16" customHeight="1" x14ac:dyDescent="0.35">
      <c r="A47" s="19" t="s">
        <v>382</v>
      </c>
      <c r="B47" s="78">
        <f>SUM(B48:B49)</f>
        <v>11</v>
      </c>
      <c r="C47" s="78">
        <v>5</v>
      </c>
      <c r="D47" s="78">
        <v>0</v>
      </c>
      <c r="E47" s="46">
        <v>0</v>
      </c>
      <c r="F47" s="78">
        <v>0</v>
      </c>
      <c r="G47" s="78">
        <v>0</v>
      </c>
      <c r="H47" s="78">
        <v>0</v>
      </c>
      <c r="I47" s="46">
        <v>0</v>
      </c>
      <c r="J47" s="78">
        <v>2</v>
      </c>
      <c r="K47" s="78">
        <v>0</v>
      </c>
      <c r="L47" s="78">
        <v>0</v>
      </c>
      <c r="M47" s="78">
        <v>1</v>
      </c>
      <c r="N47" s="78">
        <v>0</v>
      </c>
      <c r="O47" s="78">
        <v>0</v>
      </c>
      <c r="P47" s="78">
        <v>0</v>
      </c>
      <c r="Q47" s="78">
        <v>0</v>
      </c>
      <c r="R47" s="46">
        <v>0</v>
      </c>
      <c r="S47" s="78">
        <v>0</v>
      </c>
      <c r="T47" s="78">
        <v>2</v>
      </c>
      <c r="U47" s="78">
        <v>0</v>
      </c>
      <c r="V47" s="46">
        <v>0</v>
      </c>
      <c r="W47" s="78">
        <v>1</v>
      </c>
      <c r="X47" s="78">
        <v>0</v>
      </c>
      <c r="Y47" s="78">
        <v>0</v>
      </c>
      <c r="Z47" s="78">
        <v>0</v>
      </c>
      <c r="AA47" s="78">
        <v>0</v>
      </c>
      <c r="AB47" s="78">
        <v>0</v>
      </c>
      <c r="AC47" s="78">
        <v>0</v>
      </c>
      <c r="AD47" s="78">
        <v>0</v>
      </c>
      <c r="AE47" s="78">
        <v>0</v>
      </c>
      <c r="AF47" s="78">
        <v>0</v>
      </c>
      <c r="AG47" s="78">
        <v>0</v>
      </c>
    </row>
    <row r="48" spans="1:33" s="44" customFormat="1" ht="16" customHeight="1" x14ac:dyDescent="0.35">
      <c r="A48" s="13" t="s">
        <v>383</v>
      </c>
      <c r="B48" s="65">
        <f t="shared" ref="B48:B49" si="7">SUM(C48:AG48)</f>
        <v>5</v>
      </c>
      <c r="C48" s="111">
        <v>0</v>
      </c>
      <c r="D48" s="111">
        <v>0</v>
      </c>
      <c r="E48" s="198">
        <v>0</v>
      </c>
      <c r="F48" s="111">
        <v>0</v>
      </c>
      <c r="G48" s="111">
        <v>0</v>
      </c>
      <c r="H48" s="111">
        <v>0</v>
      </c>
      <c r="I48" s="111">
        <v>0</v>
      </c>
      <c r="J48" s="111">
        <v>1</v>
      </c>
      <c r="K48" s="111">
        <v>0</v>
      </c>
      <c r="L48" s="111">
        <v>0</v>
      </c>
      <c r="M48" s="111">
        <v>1</v>
      </c>
      <c r="N48" s="111">
        <v>0</v>
      </c>
      <c r="O48" s="111">
        <v>0</v>
      </c>
      <c r="P48" s="111">
        <v>0</v>
      </c>
      <c r="Q48" s="111">
        <v>0</v>
      </c>
      <c r="R48" s="198">
        <v>0</v>
      </c>
      <c r="S48" s="111">
        <v>0</v>
      </c>
      <c r="T48" s="111">
        <v>2</v>
      </c>
      <c r="U48" s="111">
        <v>0</v>
      </c>
      <c r="V48" s="111">
        <v>0</v>
      </c>
      <c r="W48" s="111">
        <v>1</v>
      </c>
      <c r="X48" s="111">
        <v>0</v>
      </c>
      <c r="Y48" s="111">
        <v>0</v>
      </c>
      <c r="Z48" s="111">
        <v>0</v>
      </c>
      <c r="AA48" s="111">
        <v>0</v>
      </c>
      <c r="AB48" s="111">
        <v>0</v>
      </c>
      <c r="AC48" s="111">
        <v>0</v>
      </c>
      <c r="AD48" s="111">
        <v>0</v>
      </c>
      <c r="AE48" s="111">
        <v>0</v>
      </c>
      <c r="AF48" s="65">
        <v>0</v>
      </c>
      <c r="AG48" s="65">
        <v>0</v>
      </c>
    </row>
    <row r="49" spans="1:33" s="44" customFormat="1" ht="16" customHeight="1" x14ac:dyDescent="0.35">
      <c r="A49" s="13" t="s">
        <v>109</v>
      </c>
      <c r="B49" s="65">
        <f t="shared" si="7"/>
        <v>6</v>
      </c>
      <c r="C49" s="111">
        <v>5</v>
      </c>
      <c r="D49" s="111">
        <v>0</v>
      </c>
      <c r="E49" s="198">
        <v>0</v>
      </c>
      <c r="F49" s="111">
        <v>0</v>
      </c>
      <c r="G49" s="111">
        <v>0</v>
      </c>
      <c r="H49" s="111">
        <v>0</v>
      </c>
      <c r="I49" s="111">
        <v>0</v>
      </c>
      <c r="J49" s="111">
        <v>1</v>
      </c>
      <c r="K49" s="111">
        <v>0</v>
      </c>
      <c r="L49" s="111">
        <v>0</v>
      </c>
      <c r="M49" s="111">
        <v>0</v>
      </c>
      <c r="N49" s="111">
        <v>0</v>
      </c>
      <c r="O49" s="111">
        <v>0</v>
      </c>
      <c r="P49" s="111">
        <v>0</v>
      </c>
      <c r="Q49" s="111">
        <v>0</v>
      </c>
      <c r="R49" s="198">
        <v>0</v>
      </c>
      <c r="S49" s="111">
        <v>0</v>
      </c>
      <c r="T49" s="111">
        <v>0</v>
      </c>
      <c r="U49" s="111">
        <v>0</v>
      </c>
      <c r="V49" s="111">
        <v>0</v>
      </c>
      <c r="W49" s="111">
        <v>0</v>
      </c>
      <c r="X49" s="111">
        <v>0</v>
      </c>
      <c r="Y49" s="111">
        <v>0</v>
      </c>
      <c r="Z49" s="111">
        <v>0</v>
      </c>
      <c r="AA49" s="111">
        <v>0</v>
      </c>
      <c r="AB49" s="111">
        <v>0</v>
      </c>
      <c r="AC49" s="111">
        <v>0</v>
      </c>
      <c r="AD49" s="111">
        <v>0</v>
      </c>
      <c r="AE49" s="111">
        <v>0</v>
      </c>
      <c r="AF49" s="65">
        <v>0</v>
      </c>
      <c r="AG49" s="65">
        <v>0</v>
      </c>
    </row>
    <row r="50" spans="1:33" s="12" customFormat="1" ht="16" customHeight="1" x14ac:dyDescent="0.35">
      <c r="A50" s="13"/>
      <c r="B50" s="78"/>
      <c r="C50" s="78"/>
      <c r="D50" s="111"/>
      <c r="F50" s="111"/>
      <c r="G50" s="111"/>
      <c r="H50" s="111"/>
      <c r="J50" s="111"/>
      <c r="K50" s="111"/>
      <c r="L50" s="111"/>
      <c r="M50" s="111"/>
      <c r="N50" s="111"/>
      <c r="O50" s="111"/>
      <c r="P50" s="111"/>
      <c r="Q50" s="111"/>
      <c r="S50" s="111"/>
      <c r="T50" s="111"/>
      <c r="U50" s="111"/>
      <c r="W50" s="111"/>
      <c r="X50" s="111"/>
      <c r="Y50" s="111"/>
      <c r="Z50" s="111"/>
      <c r="AA50" s="111"/>
      <c r="AB50" s="111"/>
      <c r="AC50" s="111"/>
      <c r="AD50" s="111"/>
      <c r="AE50" s="111"/>
      <c r="AF50" s="111"/>
      <c r="AG50" s="111"/>
    </row>
    <row r="51" spans="1:33" s="44" customFormat="1" ht="16" customHeight="1" x14ac:dyDescent="0.35">
      <c r="A51" s="19" t="s">
        <v>384</v>
      </c>
      <c r="B51" s="78">
        <f>SUM(B52:B53)</f>
        <v>90</v>
      </c>
      <c r="C51" s="78">
        <v>4</v>
      </c>
      <c r="D51" s="78">
        <v>3</v>
      </c>
      <c r="E51" s="46">
        <v>0</v>
      </c>
      <c r="F51" s="78">
        <v>0</v>
      </c>
      <c r="G51" s="78">
        <v>18</v>
      </c>
      <c r="H51" s="78">
        <v>17</v>
      </c>
      <c r="I51" s="46">
        <v>1</v>
      </c>
      <c r="J51" s="78">
        <v>28</v>
      </c>
      <c r="K51" s="78">
        <v>0</v>
      </c>
      <c r="L51" s="78">
        <v>0</v>
      </c>
      <c r="M51" s="78">
        <v>3</v>
      </c>
      <c r="N51" s="78">
        <v>1</v>
      </c>
      <c r="O51" s="78">
        <v>0</v>
      </c>
      <c r="P51" s="78">
        <v>2</v>
      </c>
      <c r="Q51" s="78">
        <v>0</v>
      </c>
      <c r="R51" s="46">
        <v>0</v>
      </c>
      <c r="S51" s="78">
        <v>0</v>
      </c>
      <c r="T51" s="78">
        <v>12</v>
      </c>
      <c r="U51" s="78">
        <v>0</v>
      </c>
      <c r="V51" s="46">
        <v>0</v>
      </c>
      <c r="W51" s="78">
        <v>0</v>
      </c>
      <c r="X51" s="78">
        <v>0</v>
      </c>
      <c r="Y51" s="78">
        <v>0</v>
      </c>
      <c r="Z51" s="78">
        <v>1</v>
      </c>
      <c r="AA51" s="78">
        <v>0</v>
      </c>
      <c r="AB51" s="78">
        <v>0</v>
      </c>
      <c r="AC51" s="78">
        <v>0</v>
      </c>
      <c r="AD51" s="78">
        <v>0</v>
      </c>
      <c r="AE51" s="78">
        <v>0</v>
      </c>
      <c r="AF51" s="78">
        <v>0</v>
      </c>
      <c r="AG51" s="78">
        <v>0</v>
      </c>
    </row>
    <row r="52" spans="1:33" s="44" customFormat="1" ht="16" customHeight="1" x14ac:dyDescent="0.35">
      <c r="A52" s="13" t="s">
        <v>110</v>
      </c>
      <c r="B52" s="65">
        <f t="shared" ref="B52:B53" si="8">SUM(C52:AG52)</f>
        <v>28</v>
      </c>
      <c r="C52" s="111">
        <v>0</v>
      </c>
      <c r="D52" s="111">
        <v>0</v>
      </c>
      <c r="E52" s="198">
        <v>0</v>
      </c>
      <c r="F52" s="111">
        <v>0</v>
      </c>
      <c r="G52" s="111">
        <v>17</v>
      </c>
      <c r="H52" s="111">
        <v>0</v>
      </c>
      <c r="I52" s="111">
        <v>0</v>
      </c>
      <c r="J52" s="111">
        <v>0</v>
      </c>
      <c r="K52" s="111">
        <v>0</v>
      </c>
      <c r="L52" s="111">
        <v>0</v>
      </c>
      <c r="M52" s="111">
        <v>0</v>
      </c>
      <c r="N52" s="111">
        <v>0</v>
      </c>
      <c r="O52" s="111">
        <v>0</v>
      </c>
      <c r="P52" s="111">
        <v>0</v>
      </c>
      <c r="Q52" s="111">
        <v>0</v>
      </c>
      <c r="R52" s="198">
        <v>0</v>
      </c>
      <c r="S52" s="111">
        <v>0</v>
      </c>
      <c r="T52" s="111">
        <v>11</v>
      </c>
      <c r="U52" s="111">
        <v>0</v>
      </c>
      <c r="V52" s="111">
        <v>0</v>
      </c>
      <c r="W52" s="111">
        <v>0</v>
      </c>
      <c r="X52" s="111">
        <v>0</v>
      </c>
      <c r="Y52" s="111">
        <v>0</v>
      </c>
      <c r="Z52" s="111">
        <v>0</v>
      </c>
      <c r="AA52" s="111">
        <v>0</v>
      </c>
      <c r="AB52" s="111">
        <v>0</v>
      </c>
      <c r="AC52" s="111">
        <v>0</v>
      </c>
      <c r="AD52" s="111">
        <v>0</v>
      </c>
      <c r="AE52" s="111">
        <v>0</v>
      </c>
      <c r="AF52" s="65">
        <v>0</v>
      </c>
      <c r="AG52" s="65">
        <v>0</v>
      </c>
    </row>
    <row r="53" spans="1:33" s="44" customFormat="1" ht="16" customHeight="1" x14ac:dyDescent="0.35">
      <c r="A53" s="13" t="s">
        <v>111</v>
      </c>
      <c r="B53" s="65">
        <f t="shared" si="8"/>
        <v>62</v>
      </c>
      <c r="C53" s="111">
        <v>4</v>
      </c>
      <c r="D53" s="111">
        <v>3</v>
      </c>
      <c r="E53" s="198">
        <v>0</v>
      </c>
      <c r="F53" s="111">
        <v>0</v>
      </c>
      <c r="G53" s="111">
        <v>1</v>
      </c>
      <c r="H53" s="111">
        <v>17</v>
      </c>
      <c r="I53" s="111">
        <v>1</v>
      </c>
      <c r="J53" s="111">
        <v>28</v>
      </c>
      <c r="K53" s="111">
        <v>0</v>
      </c>
      <c r="L53" s="111">
        <v>0</v>
      </c>
      <c r="M53" s="111">
        <v>3</v>
      </c>
      <c r="N53" s="111">
        <v>1</v>
      </c>
      <c r="O53" s="111">
        <v>0</v>
      </c>
      <c r="P53" s="111">
        <v>2</v>
      </c>
      <c r="Q53" s="111">
        <v>0</v>
      </c>
      <c r="R53" s="198">
        <v>0</v>
      </c>
      <c r="S53" s="111">
        <v>0</v>
      </c>
      <c r="T53" s="111">
        <v>1</v>
      </c>
      <c r="U53" s="111">
        <v>0</v>
      </c>
      <c r="V53" s="111">
        <v>0</v>
      </c>
      <c r="W53" s="111">
        <v>0</v>
      </c>
      <c r="X53" s="111">
        <v>0</v>
      </c>
      <c r="Y53" s="111">
        <v>0</v>
      </c>
      <c r="Z53" s="111">
        <v>1</v>
      </c>
      <c r="AA53" s="111">
        <v>0</v>
      </c>
      <c r="AB53" s="111">
        <v>0</v>
      </c>
      <c r="AC53" s="111">
        <v>0</v>
      </c>
      <c r="AD53" s="111">
        <v>0</v>
      </c>
      <c r="AE53" s="111">
        <v>0</v>
      </c>
      <c r="AF53" s="65">
        <v>0</v>
      </c>
      <c r="AG53" s="65">
        <v>0</v>
      </c>
    </row>
    <row r="54" spans="1:33" s="12" customFormat="1" ht="16" customHeight="1" x14ac:dyDescent="0.35">
      <c r="A54" s="13"/>
      <c r="B54" s="78"/>
      <c r="C54" s="78"/>
      <c r="D54" s="111"/>
      <c r="F54" s="111"/>
      <c r="G54" s="111"/>
      <c r="H54" s="111"/>
      <c r="J54" s="111"/>
      <c r="K54" s="111"/>
      <c r="L54" s="111"/>
      <c r="M54" s="111"/>
      <c r="N54" s="111"/>
      <c r="O54" s="111"/>
      <c r="P54" s="111"/>
      <c r="Q54" s="111"/>
      <c r="S54" s="111"/>
      <c r="T54" s="111"/>
      <c r="U54" s="111"/>
      <c r="W54" s="111"/>
      <c r="X54" s="111"/>
      <c r="Y54" s="111"/>
      <c r="Z54" s="111"/>
      <c r="AA54" s="111"/>
      <c r="AB54" s="111"/>
      <c r="AC54" s="111"/>
      <c r="AD54" s="111"/>
      <c r="AE54" s="111"/>
      <c r="AF54" s="111"/>
      <c r="AG54" s="111"/>
    </row>
    <row r="55" spans="1:33" s="44" customFormat="1" ht="16" customHeight="1" x14ac:dyDescent="0.35">
      <c r="A55" s="19" t="s">
        <v>385</v>
      </c>
      <c r="B55" s="78">
        <f>SUM(B56)</f>
        <v>440</v>
      </c>
      <c r="C55" s="78">
        <v>14</v>
      </c>
      <c r="D55" s="78">
        <v>4</v>
      </c>
      <c r="E55" s="46">
        <v>1</v>
      </c>
      <c r="F55" s="78">
        <v>0</v>
      </c>
      <c r="G55" s="78">
        <v>6</v>
      </c>
      <c r="H55" s="78">
        <v>59</v>
      </c>
      <c r="I55" s="46">
        <v>0</v>
      </c>
      <c r="J55" s="78">
        <v>59</v>
      </c>
      <c r="K55" s="78">
        <v>0</v>
      </c>
      <c r="L55" s="78">
        <v>9</v>
      </c>
      <c r="M55" s="78">
        <v>84</v>
      </c>
      <c r="N55" s="78">
        <v>1</v>
      </c>
      <c r="O55" s="78">
        <v>0</v>
      </c>
      <c r="P55" s="78">
        <v>3</v>
      </c>
      <c r="Q55" s="78">
        <v>0</v>
      </c>
      <c r="R55" s="46">
        <v>1</v>
      </c>
      <c r="S55" s="78">
        <v>0</v>
      </c>
      <c r="T55" s="78">
        <v>148</v>
      </c>
      <c r="U55" s="78">
        <v>5</v>
      </c>
      <c r="V55" s="46">
        <v>27</v>
      </c>
      <c r="W55" s="78">
        <v>0</v>
      </c>
      <c r="X55" s="78">
        <v>0</v>
      </c>
      <c r="Y55" s="78">
        <v>0</v>
      </c>
      <c r="Z55" s="78">
        <v>0</v>
      </c>
      <c r="AA55" s="78">
        <v>0</v>
      </c>
      <c r="AB55" s="78">
        <v>1</v>
      </c>
      <c r="AC55" s="78">
        <v>2</v>
      </c>
      <c r="AD55" s="78">
        <v>0</v>
      </c>
      <c r="AE55" s="78">
        <v>0</v>
      </c>
      <c r="AF55" s="78">
        <v>14</v>
      </c>
      <c r="AG55" s="78">
        <v>2</v>
      </c>
    </row>
    <row r="56" spans="1:33" s="44" customFormat="1" ht="16" customHeight="1" x14ac:dyDescent="0.35">
      <c r="A56" s="13" t="s">
        <v>386</v>
      </c>
      <c r="B56" s="65">
        <f>SUM(C56:AG56)</f>
        <v>440</v>
      </c>
      <c r="C56" s="111">
        <v>14</v>
      </c>
      <c r="D56" s="111">
        <v>4</v>
      </c>
      <c r="E56" s="198">
        <v>1</v>
      </c>
      <c r="F56" s="111">
        <v>0</v>
      </c>
      <c r="G56" s="111">
        <v>6</v>
      </c>
      <c r="H56" s="111">
        <v>59</v>
      </c>
      <c r="I56" s="111">
        <v>0</v>
      </c>
      <c r="J56" s="111">
        <v>59</v>
      </c>
      <c r="K56" s="111">
        <v>0</v>
      </c>
      <c r="L56" s="111">
        <v>9</v>
      </c>
      <c r="M56" s="111">
        <v>84</v>
      </c>
      <c r="N56" s="111">
        <v>1</v>
      </c>
      <c r="O56" s="111">
        <v>0</v>
      </c>
      <c r="P56" s="111">
        <v>3</v>
      </c>
      <c r="Q56" s="111">
        <v>0</v>
      </c>
      <c r="R56" s="198">
        <v>1</v>
      </c>
      <c r="S56" s="111">
        <v>0</v>
      </c>
      <c r="T56" s="111">
        <v>148</v>
      </c>
      <c r="U56" s="111">
        <v>5</v>
      </c>
      <c r="V56" s="111">
        <v>27</v>
      </c>
      <c r="W56" s="111">
        <v>0</v>
      </c>
      <c r="X56" s="111">
        <v>0</v>
      </c>
      <c r="Y56" s="111">
        <v>0</v>
      </c>
      <c r="Z56" s="111">
        <v>0</v>
      </c>
      <c r="AA56" s="111">
        <v>0</v>
      </c>
      <c r="AB56" s="111">
        <v>1</v>
      </c>
      <c r="AC56" s="111">
        <v>2</v>
      </c>
      <c r="AD56" s="111">
        <v>0</v>
      </c>
      <c r="AE56" s="111">
        <v>0</v>
      </c>
      <c r="AF56" s="65">
        <v>14</v>
      </c>
      <c r="AG56" s="65">
        <v>2</v>
      </c>
    </row>
    <row r="57" spans="1:33" s="12" customFormat="1" ht="16" customHeight="1" x14ac:dyDescent="0.35">
      <c r="A57" s="13"/>
      <c r="B57" s="78"/>
      <c r="C57" s="78"/>
      <c r="D57" s="111"/>
      <c r="F57" s="111"/>
      <c r="G57" s="111"/>
      <c r="H57" s="111"/>
      <c r="J57" s="111"/>
      <c r="K57" s="111"/>
      <c r="L57" s="111"/>
      <c r="M57" s="111"/>
      <c r="N57" s="111"/>
      <c r="O57" s="111"/>
      <c r="P57" s="111"/>
      <c r="Q57" s="111"/>
      <c r="S57" s="111"/>
      <c r="T57" s="111"/>
      <c r="U57" s="111"/>
      <c r="W57" s="111"/>
      <c r="X57" s="111"/>
      <c r="Y57" s="111"/>
      <c r="Z57" s="111"/>
      <c r="AA57" s="111"/>
      <c r="AB57" s="111"/>
      <c r="AC57" s="111"/>
      <c r="AD57" s="111"/>
      <c r="AE57" s="111"/>
      <c r="AF57" s="111"/>
      <c r="AG57" s="111"/>
    </row>
    <row r="58" spans="1:33" s="44" customFormat="1" ht="16" customHeight="1" x14ac:dyDescent="0.35">
      <c r="A58" s="19" t="s">
        <v>387</v>
      </c>
      <c r="B58" s="78">
        <f>SUM(B59)</f>
        <v>232</v>
      </c>
      <c r="C58" s="78">
        <v>10</v>
      </c>
      <c r="D58" s="78">
        <v>1</v>
      </c>
      <c r="E58" s="46">
        <v>0</v>
      </c>
      <c r="F58" s="78">
        <v>0</v>
      </c>
      <c r="G58" s="78">
        <v>5</v>
      </c>
      <c r="H58" s="78">
        <v>12</v>
      </c>
      <c r="I58" s="46">
        <v>0</v>
      </c>
      <c r="J58" s="78">
        <v>28</v>
      </c>
      <c r="K58" s="78">
        <v>0</v>
      </c>
      <c r="L58" s="78">
        <v>0</v>
      </c>
      <c r="M58" s="78">
        <v>13</v>
      </c>
      <c r="N58" s="78">
        <v>0</v>
      </c>
      <c r="O58" s="78">
        <v>0</v>
      </c>
      <c r="P58" s="78">
        <v>1</v>
      </c>
      <c r="Q58" s="78">
        <v>58</v>
      </c>
      <c r="R58" s="46">
        <v>5</v>
      </c>
      <c r="S58" s="78">
        <v>36</v>
      </c>
      <c r="T58" s="78">
        <v>51</v>
      </c>
      <c r="U58" s="78">
        <v>0</v>
      </c>
      <c r="V58" s="46">
        <v>1</v>
      </c>
      <c r="W58" s="78">
        <v>1</v>
      </c>
      <c r="X58" s="78">
        <v>0</v>
      </c>
      <c r="Y58" s="78">
        <v>0</v>
      </c>
      <c r="Z58" s="78">
        <v>0</v>
      </c>
      <c r="AA58" s="78">
        <v>0</v>
      </c>
      <c r="AB58" s="78">
        <v>0</v>
      </c>
      <c r="AC58" s="78">
        <v>1</v>
      </c>
      <c r="AD58" s="78">
        <v>2</v>
      </c>
      <c r="AE58" s="78">
        <v>1</v>
      </c>
      <c r="AF58" s="78">
        <v>4</v>
      </c>
      <c r="AG58" s="78">
        <v>2</v>
      </c>
    </row>
    <row r="59" spans="1:33" s="44" customFormat="1" ht="16" customHeight="1" x14ac:dyDescent="0.35">
      <c r="A59" s="14" t="s">
        <v>388</v>
      </c>
      <c r="B59" s="65">
        <f>SUM(C59:AG59)</f>
        <v>232</v>
      </c>
      <c r="C59" s="111">
        <v>10</v>
      </c>
      <c r="D59" s="111">
        <v>1</v>
      </c>
      <c r="E59" s="198">
        <v>0</v>
      </c>
      <c r="F59" s="111">
        <v>0</v>
      </c>
      <c r="G59" s="111">
        <v>5</v>
      </c>
      <c r="H59" s="111">
        <v>12</v>
      </c>
      <c r="I59" s="111">
        <v>0</v>
      </c>
      <c r="J59" s="111">
        <v>28</v>
      </c>
      <c r="K59" s="111">
        <v>0</v>
      </c>
      <c r="L59" s="111">
        <v>0</v>
      </c>
      <c r="M59" s="111">
        <v>13</v>
      </c>
      <c r="N59" s="111">
        <v>0</v>
      </c>
      <c r="O59" s="111">
        <v>0</v>
      </c>
      <c r="P59" s="111">
        <v>1</v>
      </c>
      <c r="Q59" s="111">
        <v>58</v>
      </c>
      <c r="R59" s="198">
        <v>5</v>
      </c>
      <c r="S59" s="111">
        <v>36</v>
      </c>
      <c r="T59" s="111">
        <v>51</v>
      </c>
      <c r="U59" s="111">
        <v>0</v>
      </c>
      <c r="V59" s="111">
        <v>1</v>
      </c>
      <c r="W59" s="111">
        <v>1</v>
      </c>
      <c r="X59" s="111">
        <v>0</v>
      </c>
      <c r="Y59" s="111">
        <v>0</v>
      </c>
      <c r="Z59" s="111">
        <v>0</v>
      </c>
      <c r="AA59" s="111">
        <v>0</v>
      </c>
      <c r="AB59" s="111">
        <v>0</v>
      </c>
      <c r="AC59" s="111">
        <v>1</v>
      </c>
      <c r="AD59" s="111">
        <v>2</v>
      </c>
      <c r="AE59" s="111">
        <v>1</v>
      </c>
      <c r="AF59" s="65">
        <v>4</v>
      </c>
      <c r="AG59" s="65">
        <v>2</v>
      </c>
    </row>
    <row r="60" spans="1:33" s="12" customFormat="1" ht="16" customHeight="1" x14ac:dyDescent="0.35">
      <c r="A60" s="220" t="s">
        <v>76</v>
      </c>
      <c r="B60" s="202"/>
      <c r="C60" s="201"/>
      <c r="D60" s="202"/>
      <c r="E60" s="221"/>
      <c r="F60" s="202"/>
      <c r="G60" s="202"/>
      <c r="H60" s="202"/>
      <c r="I60" s="221"/>
      <c r="J60" s="202"/>
      <c r="K60" s="202"/>
      <c r="L60" s="202"/>
      <c r="M60" s="202"/>
      <c r="N60" s="202"/>
      <c r="O60" s="202"/>
      <c r="P60" s="202"/>
      <c r="Q60" s="202"/>
      <c r="R60" s="221"/>
      <c r="S60" s="202"/>
      <c r="T60" s="202"/>
      <c r="U60" s="202"/>
      <c r="V60" s="221"/>
      <c r="W60" s="202"/>
      <c r="X60" s="202"/>
      <c r="Y60" s="202"/>
      <c r="Z60" s="202"/>
      <c r="AA60" s="202"/>
      <c r="AB60" s="202"/>
      <c r="AC60" s="202"/>
      <c r="AD60" s="202"/>
      <c r="AE60" s="202"/>
      <c r="AF60" s="202"/>
      <c r="AG60" s="202"/>
    </row>
    <row r="61" spans="1:33" s="12" customFormat="1" ht="16" customHeight="1" x14ac:dyDescent="0.35">
      <c r="A61" s="48" t="s">
        <v>779</v>
      </c>
    </row>
    <row r="62" spans="1:33" ht="16" customHeight="1" x14ac:dyDescent="0.35">
      <c r="A62" s="48" t="s">
        <v>115</v>
      </c>
    </row>
  </sheetData>
  <mergeCells count="3">
    <mergeCell ref="C9:AF9"/>
    <mergeCell ref="A9:A10"/>
    <mergeCell ref="B9:B10"/>
  </mergeCells>
  <printOptions horizontalCentered="1" verticalCentered="1"/>
  <pageMargins left="0.70833333333333304" right="0.70833333333333304" top="0.74791666666666701" bottom="0.74791666666666701" header="0.51180555555555496" footer="0.51180555555555496"/>
  <pageSetup scale="22" firstPageNumber="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0"/>
  <sheetViews>
    <sheetView zoomScale="85" zoomScaleNormal="85" workbookViewId="0">
      <selection activeCell="A37" sqref="A37"/>
    </sheetView>
  </sheetViews>
  <sheetFormatPr baseColWidth="10" defaultColWidth="0" defaultRowHeight="18.75" customHeight="1" zeroHeight="1" x14ac:dyDescent="0.4"/>
  <cols>
    <col min="1" max="1" width="75" style="17" customWidth="1"/>
    <col min="2" max="2" width="14.26953125" style="17" customWidth="1"/>
    <col min="3" max="3" width="14.7265625" style="17" customWidth="1"/>
    <col min="4" max="5" width="17.453125" style="17" customWidth="1"/>
    <col min="6" max="6" width="17.7265625" style="17" customWidth="1"/>
    <col min="7" max="7" width="15" style="17" customWidth="1"/>
    <col min="8" max="8" width="17" style="17" customWidth="1"/>
    <col min="9" max="9" width="17.7265625" style="17" bestFit="1" customWidth="1"/>
    <col min="10" max="16384" width="23.453125" style="17" hidden="1"/>
  </cols>
  <sheetData>
    <row r="1" spans="1:9" s="14" customFormat="1" ht="15.5" x14ac:dyDescent="0.35">
      <c r="A1" s="15" t="s">
        <v>389</v>
      </c>
    </row>
    <row r="2" spans="1:9" s="14" customFormat="1" ht="15.5" x14ac:dyDescent="0.35">
      <c r="A2" s="16"/>
      <c r="B2" s="16"/>
      <c r="C2" s="16"/>
      <c r="D2" s="16"/>
      <c r="E2" s="16"/>
      <c r="F2" s="16"/>
      <c r="G2" s="16"/>
      <c r="H2" s="16"/>
      <c r="I2" s="16"/>
    </row>
    <row r="3" spans="1:9" s="16" customFormat="1" ht="18" customHeight="1" x14ac:dyDescent="0.3">
      <c r="A3" s="313" t="s">
        <v>390</v>
      </c>
      <c r="B3" s="313"/>
      <c r="C3" s="313"/>
      <c r="D3" s="313"/>
      <c r="E3" s="313"/>
      <c r="F3" s="313"/>
      <c r="G3" s="313"/>
      <c r="H3" s="313"/>
      <c r="I3" s="313"/>
    </row>
    <row r="4" spans="1:9" s="16" customFormat="1" ht="18" customHeight="1" x14ac:dyDescent="0.3">
      <c r="A4" s="313" t="s">
        <v>331</v>
      </c>
      <c r="B4" s="313"/>
      <c r="C4" s="313"/>
      <c r="D4" s="313"/>
      <c r="E4" s="313"/>
      <c r="F4" s="313"/>
      <c r="G4" s="313"/>
      <c r="H4" s="313"/>
      <c r="I4" s="313"/>
    </row>
    <row r="5" spans="1:9" s="16" customFormat="1" ht="18" customHeight="1" x14ac:dyDescent="0.3">
      <c r="A5" s="313" t="s">
        <v>391</v>
      </c>
      <c r="B5" s="313"/>
      <c r="C5" s="313"/>
      <c r="D5" s="313"/>
      <c r="E5" s="313"/>
      <c r="F5" s="313"/>
      <c r="G5" s="313"/>
      <c r="H5" s="313"/>
      <c r="I5" s="313"/>
    </row>
    <row r="6" spans="1:9" s="16" customFormat="1" ht="18" customHeight="1" x14ac:dyDescent="0.3">
      <c r="A6" s="313" t="s">
        <v>38</v>
      </c>
      <c r="B6" s="313"/>
      <c r="C6" s="313"/>
      <c r="D6" s="313"/>
      <c r="E6" s="313"/>
      <c r="F6" s="313"/>
      <c r="G6" s="313"/>
      <c r="H6" s="313"/>
      <c r="I6" s="313"/>
    </row>
    <row r="7" spans="1:9" s="14" customFormat="1" ht="15.5" x14ac:dyDescent="0.35">
      <c r="A7" s="49"/>
      <c r="B7" s="49"/>
      <c r="C7" s="49"/>
      <c r="D7" s="49"/>
      <c r="E7" s="49"/>
      <c r="F7" s="49"/>
      <c r="G7" s="49"/>
      <c r="H7" s="49"/>
      <c r="I7" s="49"/>
    </row>
    <row r="8" spans="1:9" s="14" customFormat="1" ht="18.75" customHeight="1" x14ac:dyDescent="0.35">
      <c r="A8" s="304" t="s">
        <v>333</v>
      </c>
      <c r="B8" s="306" t="s">
        <v>92</v>
      </c>
      <c r="C8" s="308" t="s">
        <v>392</v>
      </c>
      <c r="D8" s="309"/>
      <c r="E8" s="310"/>
      <c r="F8" s="311" t="s">
        <v>393</v>
      </c>
      <c r="G8" s="312"/>
      <c r="H8" s="312"/>
      <c r="I8" s="312"/>
    </row>
    <row r="9" spans="1:9" s="14" customFormat="1" ht="45" x14ac:dyDescent="0.35">
      <c r="A9" s="305"/>
      <c r="B9" s="307"/>
      <c r="C9" s="62" t="s">
        <v>394</v>
      </c>
      <c r="D9" s="66" t="s">
        <v>395</v>
      </c>
      <c r="E9" s="64" t="s">
        <v>396</v>
      </c>
      <c r="F9" s="62" t="s">
        <v>397</v>
      </c>
      <c r="G9" s="66" t="s">
        <v>398</v>
      </c>
      <c r="H9" s="64" t="s">
        <v>399</v>
      </c>
      <c r="I9" s="61" t="s">
        <v>400</v>
      </c>
    </row>
    <row r="10" spans="1:9" s="14" customFormat="1" ht="15.5" x14ac:dyDescent="0.35">
      <c r="A10" s="16"/>
      <c r="B10" s="68"/>
      <c r="C10" s="70"/>
      <c r="D10" s="70"/>
      <c r="E10" s="68"/>
      <c r="F10" s="22"/>
      <c r="G10" s="70"/>
      <c r="H10" s="68"/>
      <c r="I10" s="67"/>
    </row>
    <row r="11" spans="1:9" s="50" customFormat="1" ht="15.5" x14ac:dyDescent="0.35">
      <c r="A11" s="49" t="s">
        <v>92</v>
      </c>
      <c r="B11" s="136">
        <f>+B13+B17+B20+B24+B27+B31+B35+B39+B42+B46+B50+B54+B57</f>
        <v>664</v>
      </c>
      <c r="C11" s="136">
        <f>+C13+C17+C20+C24+C27+C31+C35+C39+C42+C46+C50+C54+C57</f>
        <v>406</v>
      </c>
      <c r="D11" s="136">
        <f t="shared" ref="D11:I11" si="0">+D13+D17+D20+D24+D27+D31+D35+D39+D42+D46+D50+D54+D57</f>
        <v>248</v>
      </c>
      <c r="E11" s="136">
        <f t="shared" si="0"/>
        <v>10</v>
      </c>
      <c r="F11" s="136">
        <f t="shared" si="0"/>
        <v>57</v>
      </c>
      <c r="G11" s="136">
        <f t="shared" si="0"/>
        <v>131</v>
      </c>
      <c r="H11" s="136">
        <f t="shared" si="0"/>
        <v>1</v>
      </c>
      <c r="I11" s="136">
        <f t="shared" si="0"/>
        <v>69</v>
      </c>
    </row>
    <row r="12" spans="1:9" s="14" customFormat="1" ht="15.5" x14ac:dyDescent="0.35">
      <c r="B12" s="65"/>
      <c r="C12" s="63"/>
      <c r="D12" s="71"/>
      <c r="E12" s="65"/>
      <c r="F12" s="63"/>
      <c r="G12" s="71"/>
      <c r="H12" s="65"/>
      <c r="I12" s="69"/>
    </row>
    <row r="13" spans="1:9" s="16" customFormat="1" ht="15" x14ac:dyDescent="0.3">
      <c r="A13" s="19" t="s">
        <v>365</v>
      </c>
      <c r="B13" s="136">
        <f>SUM(B14:B15)</f>
        <v>341</v>
      </c>
      <c r="C13" s="136">
        <f t="shared" ref="C13:I13" si="1">SUM(C14:C15)</f>
        <v>202</v>
      </c>
      <c r="D13" s="136">
        <f t="shared" si="1"/>
        <v>139</v>
      </c>
      <c r="E13" s="136">
        <f t="shared" si="1"/>
        <v>0</v>
      </c>
      <c r="F13" s="136">
        <f t="shared" si="1"/>
        <v>43</v>
      </c>
      <c r="G13" s="136">
        <f t="shared" si="1"/>
        <v>67</v>
      </c>
      <c r="H13" s="136">
        <f t="shared" si="1"/>
        <v>0</v>
      </c>
      <c r="I13" s="136">
        <f t="shared" si="1"/>
        <v>29</v>
      </c>
    </row>
    <row r="14" spans="1:9" s="16" customFormat="1" ht="15.5" x14ac:dyDescent="0.35">
      <c r="A14" s="13" t="s">
        <v>93</v>
      </c>
      <c r="B14" s="65">
        <f>SUM(C14:E14)</f>
        <v>341</v>
      </c>
      <c r="C14" s="63">
        <v>202</v>
      </c>
      <c r="D14" s="71">
        <v>139</v>
      </c>
      <c r="E14" s="65">
        <v>0</v>
      </c>
      <c r="F14" s="63">
        <v>43</v>
      </c>
      <c r="G14" s="71">
        <v>67</v>
      </c>
      <c r="H14" s="65">
        <v>0</v>
      </c>
      <c r="I14" s="69">
        <v>29</v>
      </c>
    </row>
    <row r="15" spans="1:9" s="16" customFormat="1" ht="15.5" x14ac:dyDescent="0.35">
      <c r="A15" s="13" t="s">
        <v>94</v>
      </c>
      <c r="B15" s="65">
        <f>SUM(C15:E15)</f>
        <v>0</v>
      </c>
      <c r="C15" s="63">
        <v>0</v>
      </c>
      <c r="D15" s="71">
        <v>0</v>
      </c>
      <c r="E15" s="65">
        <v>0</v>
      </c>
      <c r="F15" s="63">
        <v>0</v>
      </c>
      <c r="G15" s="71">
        <v>0</v>
      </c>
      <c r="H15" s="65">
        <v>0</v>
      </c>
      <c r="I15" s="69">
        <v>0</v>
      </c>
    </row>
    <row r="16" spans="1:9" s="16" customFormat="1" ht="15.5" x14ac:dyDescent="0.35">
      <c r="A16" s="13"/>
      <c r="B16" s="65"/>
      <c r="C16" s="63"/>
      <c r="D16" s="71"/>
      <c r="E16" s="65"/>
      <c r="F16" s="63"/>
      <c r="G16" s="71"/>
      <c r="H16" s="65"/>
      <c r="I16" s="69"/>
    </row>
    <row r="17" spans="1:10" s="16" customFormat="1" ht="15" x14ac:dyDescent="0.3">
      <c r="A17" s="19" t="s">
        <v>366</v>
      </c>
      <c r="B17" s="136">
        <f>SUM(B18)</f>
        <v>30</v>
      </c>
      <c r="C17" s="136">
        <v>8</v>
      </c>
      <c r="D17" s="136">
        <v>22</v>
      </c>
      <c r="E17" s="136">
        <v>0</v>
      </c>
      <c r="F17" s="136">
        <v>2</v>
      </c>
      <c r="G17" s="136">
        <v>12</v>
      </c>
      <c r="H17" s="136">
        <v>0</v>
      </c>
      <c r="I17" s="136">
        <v>8</v>
      </c>
    </row>
    <row r="18" spans="1:10" s="14" customFormat="1" ht="15.5" x14ac:dyDescent="0.35">
      <c r="A18" s="13" t="s">
        <v>367</v>
      </c>
      <c r="B18" s="65">
        <f>SUM(C18:E18)</f>
        <v>30</v>
      </c>
      <c r="C18" s="63">
        <v>8</v>
      </c>
      <c r="D18" s="71">
        <v>22</v>
      </c>
      <c r="E18" s="65">
        <v>0</v>
      </c>
      <c r="F18" s="63">
        <v>2</v>
      </c>
      <c r="G18" s="71">
        <v>12</v>
      </c>
      <c r="H18" s="65">
        <v>0</v>
      </c>
      <c r="I18" s="69">
        <v>8</v>
      </c>
    </row>
    <row r="19" spans="1:10" s="14" customFormat="1" ht="15.5" x14ac:dyDescent="0.35">
      <c r="A19" s="13"/>
      <c r="B19" s="65"/>
      <c r="C19" s="63"/>
      <c r="D19" s="71"/>
      <c r="E19" s="65"/>
      <c r="F19" s="63"/>
      <c r="G19" s="71"/>
      <c r="H19" s="65"/>
      <c r="I19" s="69"/>
    </row>
    <row r="20" spans="1:10" s="16" customFormat="1" ht="15" x14ac:dyDescent="0.3">
      <c r="A20" s="19" t="s">
        <v>368</v>
      </c>
      <c r="B20" s="136">
        <f>SUM(B21:B22)</f>
        <v>37</v>
      </c>
      <c r="C20" s="136">
        <v>24</v>
      </c>
      <c r="D20" s="136">
        <v>7</v>
      </c>
      <c r="E20" s="136">
        <v>6</v>
      </c>
      <c r="F20" s="136">
        <v>0</v>
      </c>
      <c r="G20" s="136">
        <v>10</v>
      </c>
      <c r="H20" s="136">
        <v>0</v>
      </c>
      <c r="I20" s="136">
        <v>3</v>
      </c>
    </row>
    <row r="21" spans="1:10" s="16" customFormat="1" ht="15.5" x14ac:dyDescent="0.35">
      <c r="A21" s="13" t="s">
        <v>369</v>
      </c>
      <c r="B21" s="65">
        <f t="shared" ref="B21:B22" si="2">SUM(C21:E21)</f>
        <v>35</v>
      </c>
      <c r="C21" s="63">
        <v>22</v>
      </c>
      <c r="D21" s="71">
        <v>7</v>
      </c>
      <c r="E21" s="65">
        <v>6</v>
      </c>
      <c r="F21" s="63">
        <v>0</v>
      </c>
      <c r="G21" s="71">
        <v>10</v>
      </c>
      <c r="H21" s="65">
        <v>0</v>
      </c>
      <c r="I21" s="69">
        <v>3</v>
      </c>
    </row>
    <row r="22" spans="1:10" s="16" customFormat="1" ht="15.5" x14ac:dyDescent="0.35">
      <c r="A22" s="13" t="s">
        <v>370</v>
      </c>
      <c r="B22" s="65">
        <f t="shared" si="2"/>
        <v>2</v>
      </c>
      <c r="C22" s="63">
        <v>2</v>
      </c>
      <c r="D22" s="71">
        <v>0</v>
      </c>
      <c r="E22" s="65">
        <v>0</v>
      </c>
      <c r="F22" s="63">
        <v>0</v>
      </c>
      <c r="G22" s="71">
        <v>0</v>
      </c>
      <c r="H22" s="65">
        <v>0</v>
      </c>
      <c r="I22" s="69">
        <v>0</v>
      </c>
    </row>
    <row r="23" spans="1:10" s="16" customFormat="1" ht="15.5" x14ac:dyDescent="0.35">
      <c r="A23" s="13"/>
      <c r="B23" s="65"/>
      <c r="C23" s="63"/>
      <c r="D23" s="71"/>
      <c r="E23" s="65"/>
      <c r="F23" s="63"/>
      <c r="G23" s="71"/>
      <c r="H23" s="65"/>
      <c r="I23" s="69"/>
    </row>
    <row r="24" spans="1:10" s="16" customFormat="1" ht="15" x14ac:dyDescent="0.3">
      <c r="A24" s="19" t="s">
        <v>371</v>
      </c>
      <c r="B24" s="136">
        <f>SUM(B25)</f>
        <v>31</v>
      </c>
      <c r="C24" s="136">
        <v>26</v>
      </c>
      <c r="D24" s="136">
        <v>5</v>
      </c>
      <c r="E24" s="136">
        <v>0</v>
      </c>
      <c r="F24" s="136">
        <v>3</v>
      </c>
      <c r="G24" s="136">
        <v>1</v>
      </c>
      <c r="H24" s="136">
        <v>0</v>
      </c>
      <c r="I24" s="136">
        <v>1</v>
      </c>
      <c r="J24" s="16">
        <v>5</v>
      </c>
    </row>
    <row r="25" spans="1:10" s="14" customFormat="1" ht="15.5" x14ac:dyDescent="0.35">
      <c r="A25" s="13" t="s">
        <v>372</v>
      </c>
      <c r="B25" s="65">
        <f t="shared" ref="B25" si="3">SUM(C25:E25)</f>
        <v>31</v>
      </c>
      <c r="C25" s="63">
        <v>26</v>
      </c>
      <c r="D25" s="71">
        <v>5</v>
      </c>
      <c r="E25" s="65">
        <v>0</v>
      </c>
      <c r="F25" s="63">
        <v>3</v>
      </c>
      <c r="G25" s="71">
        <v>1</v>
      </c>
      <c r="H25" s="65">
        <v>0</v>
      </c>
      <c r="I25" s="69">
        <v>1</v>
      </c>
      <c r="J25" s="14">
        <v>5</v>
      </c>
    </row>
    <row r="26" spans="1:10" s="14" customFormat="1" ht="15.5" x14ac:dyDescent="0.35">
      <c r="A26" s="13"/>
      <c r="B26" s="65"/>
      <c r="C26" s="63"/>
      <c r="D26" s="71"/>
      <c r="E26" s="65"/>
      <c r="F26" s="63"/>
      <c r="G26" s="71"/>
      <c r="H26" s="65"/>
      <c r="I26" s="69"/>
    </row>
    <row r="27" spans="1:10" s="16" customFormat="1" ht="15" x14ac:dyDescent="0.3">
      <c r="A27" s="19" t="s">
        <v>373</v>
      </c>
      <c r="B27" s="136">
        <f>SUM(B28:B29)</f>
        <v>15</v>
      </c>
      <c r="C27" s="136">
        <v>7</v>
      </c>
      <c r="D27" s="136">
        <v>8</v>
      </c>
      <c r="E27" s="136">
        <v>0</v>
      </c>
      <c r="F27" s="136">
        <v>0</v>
      </c>
      <c r="G27" s="136">
        <v>4</v>
      </c>
      <c r="H27" s="136">
        <v>0</v>
      </c>
      <c r="I27" s="136">
        <v>4</v>
      </c>
    </row>
    <row r="28" spans="1:10" s="16" customFormat="1" ht="15.5" x14ac:dyDescent="0.35">
      <c r="A28" s="13" t="s">
        <v>99</v>
      </c>
      <c r="B28" s="65">
        <f t="shared" ref="B28:B29" si="4">SUM(C28:E28)</f>
        <v>15</v>
      </c>
      <c r="C28" s="63">
        <v>7</v>
      </c>
      <c r="D28" s="71">
        <v>8</v>
      </c>
      <c r="E28" s="65">
        <v>0</v>
      </c>
      <c r="F28" s="63">
        <v>0</v>
      </c>
      <c r="G28" s="71">
        <v>4</v>
      </c>
      <c r="H28" s="65">
        <v>0</v>
      </c>
      <c r="I28" s="69">
        <v>4</v>
      </c>
    </row>
    <row r="29" spans="1:10" s="16" customFormat="1" ht="15.5" x14ac:dyDescent="0.35">
      <c r="A29" s="13" t="s">
        <v>374</v>
      </c>
      <c r="B29" s="65">
        <f t="shared" si="4"/>
        <v>0</v>
      </c>
      <c r="C29" s="63">
        <v>0</v>
      </c>
      <c r="D29" s="71">
        <v>0</v>
      </c>
      <c r="E29" s="65">
        <v>0</v>
      </c>
      <c r="F29" s="63">
        <v>0</v>
      </c>
      <c r="G29" s="71">
        <v>0</v>
      </c>
      <c r="H29" s="65">
        <v>0</v>
      </c>
      <c r="I29" s="69">
        <v>0</v>
      </c>
    </row>
    <row r="30" spans="1:10" s="16" customFormat="1" ht="15.5" x14ac:dyDescent="0.35">
      <c r="A30" s="13"/>
      <c r="B30" s="65"/>
      <c r="C30" s="63"/>
      <c r="D30" s="71"/>
      <c r="E30" s="65"/>
      <c r="F30" s="63"/>
      <c r="G30" s="71"/>
      <c r="H30" s="65"/>
      <c r="I30" s="69"/>
    </row>
    <row r="31" spans="1:10" s="14" customFormat="1" ht="15.5" x14ac:dyDescent="0.35">
      <c r="A31" s="19" t="s">
        <v>375</v>
      </c>
      <c r="B31" s="136">
        <f>SUM(B32:B33)</f>
        <v>53</v>
      </c>
      <c r="C31" s="136">
        <v>25</v>
      </c>
      <c r="D31" s="136">
        <v>28</v>
      </c>
      <c r="E31" s="136">
        <v>0</v>
      </c>
      <c r="F31" s="136">
        <v>5</v>
      </c>
      <c r="G31" s="136">
        <v>22</v>
      </c>
      <c r="H31" s="136">
        <v>0</v>
      </c>
      <c r="I31" s="136">
        <v>1</v>
      </c>
    </row>
    <row r="32" spans="1:10" s="16" customFormat="1" ht="15.5" x14ac:dyDescent="0.35">
      <c r="A32" s="13" t="s">
        <v>101</v>
      </c>
      <c r="B32" s="65">
        <f t="shared" ref="B32:B33" si="5">SUM(C32:E32)</f>
        <v>53</v>
      </c>
      <c r="C32" s="63">
        <v>25</v>
      </c>
      <c r="D32" s="71">
        <v>28</v>
      </c>
      <c r="E32" s="65">
        <v>0</v>
      </c>
      <c r="F32" s="63">
        <v>5</v>
      </c>
      <c r="G32" s="71">
        <v>22</v>
      </c>
      <c r="H32" s="65">
        <v>0</v>
      </c>
      <c r="I32" s="69">
        <v>1</v>
      </c>
    </row>
    <row r="33" spans="1:9" s="16" customFormat="1" ht="15.5" x14ac:dyDescent="0.35">
      <c r="A33" s="13" t="s">
        <v>102</v>
      </c>
      <c r="B33" s="65">
        <f t="shared" si="5"/>
        <v>0</v>
      </c>
      <c r="C33" s="63">
        <v>0</v>
      </c>
      <c r="D33" s="71">
        <v>0</v>
      </c>
      <c r="E33" s="65">
        <v>0</v>
      </c>
      <c r="F33" s="63">
        <v>0</v>
      </c>
      <c r="G33" s="71">
        <v>0</v>
      </c>
      <c r="H33" s="65">
        <v>0</v>
      </c>
      <c r="I33" s="69">
        <v>0</v>
      </c>
    </row>
    <row r="34" spans="1:9" s="16" customFormat="1" ht="15.5" x14ac:dyDescent="0.35">
      <c r="A34" s="13"/>
      <c r="B34" s="65"/>
      <c r="C34" s="63"/>
      <c r="D34" s="71"/>
      <c r="E34" s="65"/>
      <c r="F34" s="63"/>
      <c r="G34" s="71"/>
      <c r="H34" s="65"/>
      <c r="I34" s="69"/>
    </row>
    <row r="35" spans="1:9" s="16" customFormat="1" ht="15" x14ac:dyDescent="0.3">
      <c r="A35" s="19" t="s">
        <v>376</v>
      </c>
      <c r="B35" s="136">
        <f>SUM(B36:B37)</f>
        <v>11</v>
      </c>
      <c r="C35" s="136">
        <v>7</v>
      </c>
      <c r="D35" s="136">
        <v>4</v>
      </c>
      <c r="E35" s="136">
        <v>0</v>
      </c>
      <c r="F35" s="136">
        <v>0</v>
      </c>
      <c r="G35" s="136">
        <v>1</v>
      </c>
      <c r="H35" s="136">
        <v>0</v>
      </c>
      <c r="I35" s="136">
        <v>3</v>
      </c>
    </row>
    <row r="36" spans="1:9" s="16" customFormat="1" ht="15.5" x14ac:dyDescent="0.35">
      <c r="A36" s="13" t="s">
        <v>377</v>
      </c>
      <c r="B36" s="65">
        <f t="shared" ref="B36:B37" si="6">SUM(C36:E36)</f>
        <v>6</v>
      </c>
      <c r="C36" s="63">
        <v>4</v>
      </c>
      <c r="D36" s="71">
        <v>2</v>
      </c>
      <c r="E36" s="65">
        <v>0</v>
      </c>
      <c r="F36" s="63">
        <v>0</v>
      </c>
      <c r="G36" s="71">
        <v>1</v>
      </c>
      <c r="H36" s="65">
        <v>0</v>
      </c>
      <c r="I36" s="69">
        <v>1</v>
      </c>
    </row>
    <row r="37" spans="1:9" s="14" customFormat="1" ht="15.5" x14ac:dyDescent="0.35">
      <c r="A37" s="13" t="s">
        <v>378</v>
      </c>
      <c r="B37" s="65">
        <f t="shared" si="6"/>
        <v>5</v>
      </c>
      <c r="C37" s="65">
        <v>3</v>
      </c>
      <c r="D37" s="65">
        <v>2</v>
      </c>
      <c r="E37" s="65">
        <v>0</v>
      </c>
      <c r="F37" s="65">
        <v>0</v>
      </c>
      <c r="G37" s="65">
        <v>0</v>
      </c>
      <c r="H37" s="65">
        <v>0</v>
      </c>
      <c r="I37" s="65">
        <v>2</v>
      </c>
    </row>
    <row r="38" spans="1:9" s="16" customFormat="1" ht="15.5" x14ac:dyDescent="0.35">
      <c r="A38" s="13"/>
      <c r="B38" s="65"/>
      <c r="C38" s="63"/>
      <c r="D38" s="71"/>
      <c r="E38" s="65"/>
      <c r="F38" s="63"/>
      <c r="G38" s="71"/>
      <c r="H38" s="65"/>
      <c r="I38" s="69"/>
    </row>
    <row r="39" spans="1:9" s="16" customFormat="1" ht="15" x14ac:dyDescent="0.3">
      <c r="A39" s="19" t="s">
        <v>379</v>
      </c>
      <c r="B39" s="136">
        <f>SUM(B40)</f>
        <v>2</v>
      </c>
      <c r="C39" s="136">
        <v>1</v>
      </c>
      <c r="D39" s="136">
        <v>1</v>
      </c>
      <c r="E39" s="136">
        <v>0</v>
      </c>
      <c r="F39" s="136">
        <v>0</v>
      </c>
      <c r="G39" s="136">
        <v>1</v>
      </c>
      <c r="H39" s="136">
        <v>0</v>
      </c>
      <c r="I39" s="136">
        <v>0</v>
      </c>
    </row>
    <row r="40" spans="1:9" s="16" customFormat="1" ht="15.5" x14ac:dyDescent="0.35">
      <c r="A40" s="13" t="s">
        <v>105</v>
      </c>
      <c r="B40" s="65">
        <f>SUM(C40:E40)</f>
        <v>2</v>
      </c>
      <c r="C40" s="63">
        <v>1</v>
      </c>
      <c r="D40" s="71">
        <v>1</v>
      </c>
      <c r="E40" s="65">
        <v>0</v>
      </c>
      <c r="F40" s="63">
        <v>0</v>
      </c>
      <c r="G40" s="71">
        <v>1</v>
      </c>
      <c r="H40" s="65">
        <v>0</v>
      </c>
      <c r="I40" s="69">
        <v>0</v>
      </c>
    </row>
    <row r="41" spans="1:9" s="16" customFormat="1" ht="15.5" x14ac:dyDescent="0.35">
      <c r="A41" s="13"/>
      <c r="B41" s="65"/>
      <c r="C41" s="63"/>
      <c r="D41" s="71"/>
      <c r="E41" s="65"/>
      <c r="F41" s="63"/>
      <c r="G41" s="71"/>
      <c r="H41" s="65"/>
      <c r="I41" s="69"/>
    </row>
    <row r="42" spans="1:9" s="16" customFormat="1" ht="15" x14ac:dyDescent="0.3">
      <c r="A42" s="19" t="s">
        <v>380</v>
      </c>
      <c r="B42" s="136">
        <f>SUM(B43:B44)</f>
        <v>44</v>
      </c>
      <c r="C42" s="136">
        <v>36</v>
      </c>
      <c r="D42" s="136">
        <v>8</v>
      </c>
      <c r="E42" s="136">
        <v>0</v>
      </c>
      <c r="F42" s="136">
        <v>0</v>
      </c>
      <c r="G42" s="136">
        <v>3</v>
      </c>
      <c r="H42" s="136">
        <v>0</v>
      </c>
      <c r="I42" s="136">
        <v>5</v>
      </c>
    </row>
    <row r="43" spans="1:9" s="14" customFormat="1" ht="15.5" x14ac:dyDescent="0.35">
      <c r="A43" s="13" t="s">
        <v>106</v>
      </c>
      <c r="B43" s="65">
        <f t="shared" ref="B43:B44" si="7">SUM(C43:E43)</f>
        <v>30</v>
      </c>
      <c r="C43" s="63">
        <v>25</v>
      </c>
      <c r="D43" s="71">
        <v>5</v>
      </c>
      <c r="E43" s="65">
        <v>0</v>
      </c>
      <c r="F43" s="63">
        <v>0</v>
      </c>
      <c r="G43" s="71">
        <v>3</v>
      </c>
      <c r="H43" s="65">
        <v>0</v>
      </c>
      <c r="I43" s="69">
        <v>2</v>
      </c>
    </row>
    <row r="44" spans="1:9" s="16" customFormat="1" ht="15.5" x14ac:dyDescent="0.35">
      <c r="A44" s="13" t="s">
        <v>381</v>
      </c>
      <c r="B44" s="65">
        <f t="shared" si="7"/>
        <v>14</v>
      </c>
      <c r="C44" s="63">
        <v>11</v>
      </c>
      <c r="D44" s="71">
        <v>3</v>
      </c>
      <c r="E44" s="65">
        <v>0</v>
      </c>
      <c r="F44" s="63">
        <v>0</v>
      </c>
      <c r="G44" s="71">
        <v>0</v>
      </c>
      <c r="H44" s="65">
        <v>0</v>
      </c>
      <c r="I44" s="69">
        <v>3</v>
      </c>
    </row>
    <row r="45" spans="1:9" s="14" customFormat="1" ht="15.5" x14ac:dyDescent="0.35">
      <c r="A45" s="13"/>
      <c r="B45" s="65"/>
      <c r="C45" s="63"/>
      <c r="D45" s="71"/>
      <c r="E45" s="65"/>
      <c r="F45" s="63"/>
      <c r="G45" s="71"/>
      <c r="H45" s="65"/>
      <c r="I45" s="69"/>
    </row>
    <row r="46" spans="1:9" s="14" customFormat="1" ht="15.5" x14ac:dyDescent="0.35">
      <c r="A46" s="19" t="s">
        <v>382</v>
      </c>
      <c r="B46" s="136">
        <f>SUM(B47:B48)</f>
        <v>21</v>
      </c>
      <c r="C46" s="136">
        <v>14</v>
      </c>
      <c r="D46" s="136">
        <v>5</v>
      </c>
      <c r="E46" s="136">
        <v>2</v>
      </c>
      <c r="F46" s="136">
        <v>2</v>
      </c>
      <c r="G46" s="136">
        <v>5</v>
      </c>
      <c r="H46" s="136">
        <v>0</v>
      </c>
      <c r="I46" s="136">
        <v>0</v>
      </c>
    </row>
    <row r="47" spans="1:9" s="14" customFormat="1" ht="15.5" x14ac:dyDescent="0.35">
      <c r="A47" s="13" t="s">
        <v>383</v>
      </c>
      <c r="B47" s="65">
        <f t="shared" ref="B47:B48" si="8">SUM(C47:E47)</f>
        <v>16</v>
      </c>
      <c r="C47" s="63">
        <v>9</v>
      </c>
      <c r="D47" s="71">
        <v>5</v>
      </c>
      <c r="E47" s="65">
        <v>2</v>
      </c>
      <c r="F47" s="63">
        <v>2</v>
      </c>
      <c r="G47" s="71">
        <v>5</v>
      </c>
      <c r="H47" s="65">
        <v>0</v>
      </c>
      <c r="I47" s="69">
        <v>0</v>
      </c>
    </row>
    <row r="48" spans="1:9" s="14" customFormat="1" ht="15.5" x14ac:dyDescent="0.35">
      <c r="A48" s="13" t="s">
        <v>109</v>
      </c>
      <c r="B48" s="65">
        <f t="shared" si="8"/>
        <v>5</v>
      </c>
      <c r="C48" s="63">
        <v>5</v>
      </c>
      <c r="D48" s="71">
        <v>0</v>
      </c>
      <c r="E48" s="65">
        <v>0</v>
      </c>
      <c r="F48" s="63">
        <v>0</v>
      </c>
      <c r="G48" s="71">
        <v>0</v>
      </c>
      <c r="H48" s="65">
        <v>0</v>
      </c>
      <c r="I48" s="69">
        <v>0</v>
      </c>
    </row>
    <row r="49" spans="1:9" s="14" customFormat="1" ht="15.5" x14ac:dyDescent="0.35">
      <c r="A49" s="13"/>
      <c r="B49" s="65"/>
      <c r="C49" s="63"/>
      <c r="D49" s="71"/>
      <c r="E49" s="65"/>
      <c r="F49" s="63"/>
      <c r="G49" s="71"/>
      <c r="H49" s="65"/>
      <c r="I49" s="69"/>
    </row>
    <row r="50" spans="1:9" s="14" customFormat="1" ht="15.5" x14ac:dyDescent="0.35">
      <c r="A50" s="19" t="s">
        <v>384</v>
      </c>
      <c r="B50" s="136">
        <f>SUM(B51:B52)</f>
        <v>15</v>
      </c>
      <c r="C50" s="136">
        <v>8</v>
      </c>
      <c r="D50" s="136">
        <v>7</v>
      </c>
      <c r="E50" s="136">
        <v>0</v>
      </c>
      <c r="F50" s="136">
        <v>0</v>
      </c>
      <c r="G50" s="136">
        <v>1</v>
      </c>
      <c r="H50" s="136">
        <v>0</v>
      </c>
      <c r="I50" s="136">
        <v>6</v>
      </c>
    </row>
    <row r="51" spans="1:9" s="14" customFormat="1" ht="15.5" x14ac:dyDescent="0.35">
      <c r="A51" s="13" t="s">
        <v>110</v>
      </c>
      <c r="B51" s="65">
        <f t="shared" ref="B51:B52" si="9">SUM(C51:E51)</f>
        <v>0</v>
      </c>
      <c r="C51" s="65">
        <v>0</v>
      </c>
      <c r="D51" s="65">
        <v>0</v>
      </c>
      <c r="E51" s="65">
        <v>0</v>
      </c>
      <c r="F51" s="63">
        <v>0</v>
      </c>
      <c r="G51" s="71">
        <v>0</v>
      </c>
      <c r="H51" s="65">
        <v>0</v>
      </c>
      <c r="I51" s="69">
        <v>0</v>
      </c>
    </row>
    <row r="52" spans="1:9" s="14" customFormat="1" ht="15.5" x14ac:dyDescent="0.35">
      <c r="A52" s="13" t="s">
        <v>111</v>
      </c>
      <c r="B52" s="65">
        <f t="shared" si="9"/>
        <v>15</v>
      </c>
      <c r="C52" s="63">
        <v>8</v>
      </c>
      <c r="D52" s="71">
        <v>7</v>
      </c>
      <c r="E52" s="65">
        <v>0</v>
      </c>
      <c r="F52" s="63">
        <v>0</v>
      </c>
      <c r="G52" s="71">
        <v>1</v>
      </c>
      <c r="H52" s="65">
        <v>0</v>
      </c>
      <c r="I52" s="69">
        <v>6</v>
      </c>
    </row>
    <row r="53" spans="1:9" s="14" customFormat="1" ht="15.5" x14ac:dyDescent="0.35">
      <c r="A53" s="13"/>
      <c r="B53" s="65"/>
      <c r="C53" s="63"/>
      <c r="D53" s="71"/>
      <c r="E53" s="65"/>
      <c r="F53" s="63"/>
      <c r="G53" s="71"/>
      <c r="H53" s="65"/>
      <c r="I53" s="69"/>
    </row>
    <row r="54" spans="1:9" s="14" customFormat="1" ht="15.5" x14ac:dyDescent="0.35">
      <c r="A54" s="19" t="s">
        <v>385</v>
      </c>
      <c r="B54" s="136">
        <f>SUM(B55)</f>
        <v>39</v>
      </c>
      <c r="C54" s="136">
        <v>30</v>
      </c>
      <c r="D54" s="136">
        <v>9</v>
      </c>
      <c r="E54" s="136">
        <v>0</v>
      </c>
      <c r="F54" s="136">
        <v>1</v>
      </c>
      <c r="G54" s="136">
        <v>0</v>
      </c>
      <c r="H54" s="136">
        <v>0</v>
      </c>
      <c r="I54" s="136">
        <v>8</v>
      </c>
    </row>
    <row r="55" spans="1:9" s="14" customFormat="1" ht="15.5" x14ac:dyDescent="0.35">
      <c r="A55" s="13" t="s">
        <v>386</v>
      </c>
      <c r="B55" s="65">
        <f t="shared" ref="B55" si="10">SUM(C55:E55)</f>
        <v>39</v>
      </c>
      <c r="C55" s="63">
        <v>30</v>
      </c>
      <c r="D55" s="71">
        <v>9</v>
      </c>
      <c r="E55" s="65">
        <v>0</v>
      </c>
      <c r="F55" s="63">
        <v>1</v>
      </c>
      <c r="G55" s="71">
        <v>0</v>
      </c>
      <c r="H55" s="65">
        <v>0</v>
      </c>
      <c r="I55" s="69">
        <v>8</v>
      </c>
    </row>
    <row r="56" spans="1:9" s="14" customFormat="1" ht="15.5" x14ac:dyDescent="0.35">
      <c r="A56" s="13"/>
      <c r="B56" s="65"/>
      <c r="C56" s="63"/>
      <c r="D56" s="71"/>
      <c r="E56" s="65"/>
      <c r="F56" s="63"/>
      <c r="G56" s="71"/>
      <c r="H56" s="65"/>
      <c r="I56" s="69"/>
    </row>
    <row r="57" spans="1:9" s="14" customFormat="1" ht="15.5" x14ac:dyDescent="0.35">
      <c r="A57" s="19" t="s">
        <v>387</v>
      </c>
      <c r="B57" s="136">
        <f>SUM(B58)</f>
        <v>25</v>
      </c>
      <c r="C57" s="136">
        <v>18</v>
      </c>
      <c r="D57" s="136">
        <v>5</v>
      </c>
      <c r="E57" s="136">
        <v>2</v>
      </c>
      <c r="F57" s="136">
        <v>1</v>
      </c>
      <c r="G57" s="136">
        <v>4</v>
      </c>
      <c r="H57" s="136">
        <v>1</v>
      </c>
      <c r="I57" s="136">
        <v>1</v>
      </c>
    </row>
    <row r="58" spans="1:9" s="14" customFormat="1" ht="15.5" x14ac:dyDescent="0.35">
      <c r="A58" s="14" t="s">
        <v>388</v>
      </c>
      <c r="B58" s="65">
        <f t="shared" ref="B58" si="11">SUM(C58:E58)</f>
        <v>25</v>
      </c>
      <c r="C58" s="63">
        <v>18</v>
      </c>
      <c r="D58" s="71">
        <v>5</v>
      </c>
      <c r="E58" s="65">
        <v>2</v>
      </c>
      <c r="F58" s="63">
        <v>1</v>
      </c>
      <c r="G58" s="71">
        <v>4</v>
      </c>
      <c r="H58" s="65">
        <v>1</v>
      </c>
      <c r="I58" s="69">
        <v>1</v>
      </c>
    </row>
    <row r="59" spans="1:9" ht="18" x14ac:dyDescent="0.4">
      <c r="A59" s="222" t="s">
        <v>76</v>
      </c>
      <c r="B59" s="223"/>
      <c r="C59" s="224"/>
      <c r="D59" s="225"/>
      <c r="E59" s="226"/>
      <c r="F59" s="227"/>
      <c r="G59" s="225"/>
      <c r="H59" s="226"/>
      <c r="I59" s="228"/>
    </row>
    <row r="60" spans="1:9" ht="18" x14ac:dyDescent="0.4">
      <c r="A60" s="48" t="s">
        <v>115</v>
      </c>
      <c r="B60" s="18"/>
    </row>
  </sheetData>
  <mergeCells count="8">
    <mergeCell ref="A8:A9"/>
    <mergeCell ref="B8:B9"/>
    <mergeCell ref="C8:E8"/>
    <mergeCell ref="F8:I8"/>
    <mergeCell ref="A3:I3"/>
    <mergeCell ref="A4:I4"/>
    <mergeCell ref="A5:I5"/>
    <mergeCell ref="A6:I6"/>
  </mergeCells>
  <printOptions horizontalCentered="1" verticalCentered="1"/>
  <pageMargins left="0.70833333333333304" right="0.70833333333333304" top="0.74791666666666701" bottom="0.74791666666666701" header="0.51180555555555496" footer="0.51180555555555496"/>
  <pageSetup scale="42" firstPageNumber="0" orientation="landscape" horizontalDpi="300" verticalDpi="300" r:id="rId1"/>
  <ignoredErrors>
    <ignoredError sqref="B14:B15 B18 B21:B22 B25 B28:B29 B32:B33 B36:B37 B40 B43:B44 B47:B48 B51:B52 B55 B5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6"/>
  <sheetViews>
    <sheetView zoomScale="85" zoomScaleNormal="85" workbookViewId="0"/>
  </sheetViews>
  <sheetFormatPr baseColWidth="10" defaultColWidth="0" defaultRowHeight="14.5" zeroHeight="1" x14ac:dyDescent="0.35"/>
  <cols>
    <col min="1" max="1" width="44.7265625" customWidth="1"/>
    <col min="2" max="2" width="10.26953125" customWidth="1"/>
    <col min="3" max="3" width="11.7265625" customWidth="1"/>
    <col min="4" max="4" width="10.453125" customWidth="1"/>
    <col min="5" max="5" width="9.7265625" customWidth="1"/>
    <col min="6" max="6" width="9.26953125" customWidth="1"/>
    <col min="7" max="7" width="9" customWidth="1"/>
    <col min="8" max="8" width="7.7265625" customWidth="1"/>
    <col min="9" max="9" width="11.1796875" customWidth="1"/>
    <col min="10" max="10" width="11.26953125" customWidth="1"/>
    <col min="11" max="16384" width="18.7265625" hidden="1"/>
  </cols>
  <sheetData>
    <row r="1" spans="1:10" ht="15.5" x14ac:dyDescent="0.35">
      <c r="A1" s="2" t="s">
        <v>401</v>
      </c>
      <c r="B1" s="3"/>
      <c r="C1" s="4"/>
      <c r="D1" s="4"/>
      <c r="E1" s="4"/>
      <c r="F1" s="4"/>
      <c r="G1" s="4"/>
      <c r="H1" s="4"/>
      <c r="I1" s="4"/>
      <c r="J1" s="4"/>
    </row>
    <row r="2" spans="1:10" ht="15.5" x14ac:dyDescent="0.35">
      <c r="A2" s="2"/>
      <c r="B2" s="3"/>
      <c r="C2" s="3"/>
      <c r="D2" s="3"/>
      <c r="E2" s="3"/>
      <c r="F2" s="3"/>
      <c r="G2" s="3"/>
      <c r="H2" s="3"/>
      <c r="I2" s="3"/>
      <c r="J2" s="3"/>
    </row>
    <row r="3" spans="1:10" ht="15" x14ac:dyDescent="0.35">
      <c r="A3" s="314" t="s">
        <v>402</v>
      </c>
      <c r="B3" s="314"/>
      <c r="C3" s="314"/>
      <c r="D3" s="314"/>
      <c r="E3" s="314"/>
      <c r="F3" s="314"/>
      <c r="G3" s="314"/>
      <c r="H3" s="314"/>
      <c r="I3" s="314"/>
      <c r="J3" s="314"/>
    </row>
    <row r="4" spans="1:10" ht="15" x14ac:dyDescent="0.35">
      <c r="A4" s="314" t="s">
        <v>403</v>
      </c>
      <c r="B4" s="314"/>
      <c r="C4" s="314"/>
      <c r="D4" s="314"/>
      <c r="E4" s="314"/>
      <c r="F4" s="314"/>
      <c r="G4" s="314"/>
      <c r="H4" s="314"/>
      <c r="I4" s="314"/>
      <c r="J4" s="314"/>
    </row>
    <row r="5" spans="1:10" ht="15" x14ac:dyDescent="0.35">
      <c r="A5" s="314" t="s">
        <v>404</v>
      </c>
      <c r="B5" s="314"/>
      <c r="C5" s="314"/>
      <c r="D5" s="314"/>
      <c r="E5" s="314"/>
      <c r="F5" s="314"/>
      <c r="G5" s="314"/>
      <c r="H5" s="314"/>
      <c r="I5" s="314"/>
      <c r="J5" s="314"/>
    </row>
    <row r="6" spans="1:10" ht="15" x14ac:dyDescent="0.35">
      <c r="A6" s="314" t="s">
        <v>38</v>
      </c>
      <c r="B6" s="314"/>
      <c r="C6" s="314"/>
      <c r="D6" s="314"/>
      <c r="E6" s="314"/>
      <c r="F6" s="314"/>
      <c r="G6" s="314"/>
      <c r="H6" s="314"/>
      <c r="I6" s="314"/>
      <c r="J6" s="314"/>
    </row>
    <row r="7" spans="1:10" ht="15.5" x14ac:dyDescent="0.35">
      <c r="A7" s="5"/>
      <c r="B7" s="5"/>
      <c r="C7" s="5"/>
      <c r="D7" s="5"/>
      <c r="E7" s="5"/>
      <c r="F7" s="5"/>
      <c r="G7" s="5"/>
      <c r="H7" s="5"/>
      <c r="I7" s="5"/>
      <c r="J7" s="5"/>
    </row>
    <row r="8" spans="1:10" ht="15.5" x14ac:dyDescent="0.35">
      <c r="A8" s="229"/>
      <c r="B8" s="229"/>
      <c r="C8" s="318" t="s">
        <v>83</v>
      </c>
      <c r="D8" s="318"/>
      <c r="E8" s="315" t="s">
        <v>405</v>
      </c>
      <c r="F8" s="316"/>
      <c r="G8" s="316"/>
      <c r="H8" s="316"/>
      <c r="I8" s="316"/>
      <c r="J8" s="317"/>
    </row>
    <row r="9" spans="1:10" ht="15.5" x14ac:dyDescent="0.35">
      <c r="A9" s="230" t="s">
        <v>406</v>
      </c>
      <c r="B9" s="230" t="s">
        <v>92</v>
      </c>
      <c r="C9" s="231" t="s">
        <v>85</v>
      </c>
      <c r="D9" s="231" t="s">
        <v>86</v>
      </c>
      <c r="E9" s="231">
        <v>12</v>
      </c>
      <c r="F9" s="231">
        <v>13</v>
      </c>
      <c r="G9" s="231">
        <v>14</v>
      </c>
      <c r="H9" s="231">
        <v>15</v>
      </c>
      <c r="I9" s="231">
        <v>16</v>
      </c>
      <c r="J9" s="231">
        <v>17</v>
      </c>
    </row>
    <row r="10" spans="1:10" ht="15.5" x14ac:dyDescent="0.35">
      <c r="A10" s="229"/>
      <c r="B10" s="232"/>
      <c r="C10" s="233"/>
      <c r="D10" s="233"/>
      <c r="E10" s="233"/>
      <c r="F10" s="233"/>
      <c r="G10" s="233"/>
      <c r="H10" s="233"/>
      <c r="I10" s="233"/>
      <c r="J10" s="233"/>
    </row>
    <row r="11" spans="1:10" ht="15.5" x14ac:dyDescent="0.35">
      <c r="A11" s="234" t="s">
        <v>92</v>
      </c>
      <c r="B11" s="147">
        <f t="shared" ref="B11:J11" si="0">SUM(B13,B15,B21)</f>
        <v>664</v>
      </c>
      <c r="C11" s="147">
        <f t="shared" si="0"/>
        <v>560</v>
      </c>
      <c r="D11" s="147">
        <f t="shared" si="0"/>
        <v>104</v>
      </c>
      <c r="E11" s="147">
        <f t="shared" si="0"/>
        <v>77</v>
      </c>
      <c r="F11" s="147">
        <f t="shared" si="0"/>
        <v>57</v>
      </c>
      <c r="G11" s="147">
        <f t="shared" si="0"/>
        <v>92</v>
      </c>
      <c r="H11" s="147">
        <f t="shared" si="0"/>
        <v>135</v>
      </c>
      <c r="I11" s="147">
        <f t="shared" si="0"/>
        <v>172</v>
      </c>
      <c r="J11" s="147">
        <f t="shared" si="0"/>
        <v>131</v>
      </c>
    </row>
    <row r="12" spans="1:10" ht="15.5" x14ac:dyDescent="0.35">
      <c r="A12" s="235"/>
      <c r="B12" s="236"/>
      <c r="C12" s="236"/>
      <c r="D12" s="236"/>
      <c r="E12" s="103"/>
      <c r="F12" s="103"/>
      <c r="G12" s="103"/>
      <c r="H12" s="103"/>
      <c r="I12" s="103"/>
      <c r="J12" s="103"/>
    </row>
    <row r="13" spans="1:10" ht="15.5" x14ac:dyDescent="0.35">
      <c r="A13" s="234" t="s">
        <v>407</v>
      </c>
      <c r="B13" s="147">
        <f>SUM(C13:D13)</f>
        <v>406</v>
      </c>
      <c r="C13" s="103">
        <v>328</v>
      </c>
      <c r="D13" s="103">
        <v>78</v>
      </c>
      <c r="E13" s="103">
        <v>68</v>
      </c>
      <c r="F13" s="103">
        <v>41</v>
      </c>
      <c r="G13" s="103">
        <v>58</v>
      </c>
      <c r="H13" s="103">
        <v>74</v>
      </c>
      <c r="I13" s="103">
        <v>102</v>
      </c>
      <c r="J13" s="103">
        <v>63</v>
      </c>
    </row>
    <row r="14" spans="1:10" ht="15.5" x14ac:dyDescent="0.35">
      <c r="A14" s="234"/>
      <c r="B14" s="147"/>
      <c r="C14" s="147"/>
      <c r="D14" s="147"/>
      <c r="E14" s="147"/>
      <c r="F14" s="147"/>
      <c r="G14" s="147"/>
      <c r="H14" s="147"/>
      <c r="I14" s="147"/>
      <c r="J14" s="147"/>
    </row>
    <row r="15" spans="1:10" ht="15.5" x14ac:dyDescent="0.35">
      <c r="A15" s="234" t="s">
        <v>408</v>
      </c>
      <c r="B15" s="147">
        <f t="shared" ref="B15:J15" si="1">SUM(B16:B19)</f>
        <v>248</v>
      </c>
      <c r="C15" s="147">
        <f t="shared" si="1"/>
        <v>222</v>
      </c>
      <c r="D15" s="147">
        <f t="shared" si="1"/>
        <v>26</v>
      </c>
      <c r="E15" s="147">
        <f t="shared" si="1"/>
        <v>8</v>
      </c>
      <c r="F15" s="147">
        <f t="shared" si="1"/>
        <v>16</v>
      </c>
      <c r="G15" s="147">
        <f t="shared" si="1"/>
        <v>33</v>
      </c>
      <c r="H15" s="147">
        <f t="shared" si="1"/>
        <v>60</v>
      </c>
      <c r="I15" s="147">
        <f t="shared" si="1"/>
        <v>65</v>
      </c>
      <c r="J15" s="147">
        <f t="shared" si="1"/>
        <v>66</v>
      </c>
    </row>
    <row r="16" spans="1:10" ht="15.5" x14ac:dyDescent="0.35">
      <c r="A16" s="237" t="s">
        <v>397</v>
      </c>
      <c r="B16" s="105">
        <f t="shared" ref="B16:B19" si="2">SUM(C16:D16)</f>
        <v>56</v>
      </c>
      <c r="C16" s="103">
        <v>45</v>
      </c>
      <c r="D16" s="103">
        <v>11</v>
      </c>
      <c r="E16" s="103">
        <v>1</v>
      </c>
      <c r="F16" s="103">
        <v>5</v>
      </c>
      <c r="G16" s="103">
        <v>7</v>
      </c>
      <c r="H16" s="103">
        <v>15</v>
      </c>
      <c r="I16" s="103">
        <v>12</v>
      </c>
      <c r="J16" s="103">
        <v>16</v>
      </c>
    </row>
    <row r="17" spans="1:10" ht="15.5" x14ac:dyDescent="0.35">
      <c r="A17" s="237" t="s">
        <v>398</v>
      </c>
      <c r="B17" s="105">
        <f t="shared" si="2"/>
        <v>123</v>
      </c>
      <c r="C17" s="103">
        <v>111</v>
      </c>
      <c r="D17" s="103">
        <v>12</v>
      </c>
      <c r="E17" s="103">
        <v>2</v>
      </c>
      <c r="F17" s="103">
        <v>5</v>
      </c>
      <c r="G17" s="103">
        <v>22</v>
      </c>
      <c r="H17" s="103">
        <v>27</v>
      </c>
      <c r="I17" s="103">
        <v>34</v>
      </c>
      <c r="J17" s="103">
        <v>33</v>
      </c>
    </row>
    <row r="18" spans="1:10" ht="15.5" x14ac:dyDescent="0.35">
      <c r="A18" s="237" t="s">
        <v>399</v>
      </c>
      <c r="B18" s="105">
        <f t="shared" si="2"/>
        <v>1</v>
      </c>
      <c r="C18" s="103">
        <v>1</v>
      </c>
      <c r="D18" s="103">
        <v>0</v>
      </c>
      <c r="E18" s="103">
        <v>0</v>
      </c>
      <c r="F18" s="103">
        <v>1</v>
      </c>
      <c r="G18" s="103">
        <v>0</v>
      </c>
      <c r="H18" s="103">
        <v>0</v>
      </c>
      <c r="I18" s="103">
        <v>0</v>
      </c>
      <c r="J18" s="103">
        <v>0</v>
      </c>
    </row>
    <row r="19" spans="1:10" ht="15.5" x14ac:dyDescent="0.35">
      <c r="A19" s="237" t="s">
        <v>400</v>
      </c>
      <c r="B19" s="105">
        <f t="shared" si="2"/>
        <v>68</v>
      </c>
      <c r="C19" s="103">
        <v>65</v>
      </c>
      <c r="D19" s="103">
        <v>3</v>
      </c>
      <c r="E19" s="103">
        <v>5</v>
      </c>
      <c r="F19" s="103">
        <v>5</v>
      </c>
      <c r="G19" s="103">
        <v>4</v>
      </c>
      <c r="H19" s="103">
        <v>18</v>
      </c>
      <c r="I19" s="103">
        <v>19</v>
      </c>
      <c r="J19" s="103">
        <v>17</v>
      </c>
    </row>
    <row r="20" spans="1:10" ht="15.5" x14ac:dyDescent="0.35">
      <c r="A20" s="237"/>
      <c r="B20" s="102"/>
      <c r="C20" s="103"/>
      <c r="D20" s="3"/>
      <c r="E20" s="103"/>
      <c r="F20" s="103"/>
      <c r="G20" s="3"/>
      <c r="H20" s="103"/>
      <c r="I20" s="3"/>
      <c r="J20" s="103"/>
    </row>
    <row r="21" spans="1:10" ht="15.5" x14ac:dyDescent="0.35">
      <c r="A21" s="234" t="s">
        <v>409</v>
      </c>
      <c r="B21" s="147">
        <f t="shared" ref="B21:J21" si="3">SUM(B22:B24)</f>
        <v>10</v>
      </c>
      <c r="C21" s="147">
        <f t="shared" si="3"/>
        <v>10</v>
      </c>
      <c r="D21" s="147">
        <f t="shared" si="3"/>
        <v>0</v>
      </c>
      <c r="E21" s="147">
        <f t="shared" si="3"/>
        <v>1</v>
      </c>
      <c r="F21" s="147">
        <f t="shared" si="3"/>
        <v>0</v>
      </c>
      <c r="G21" s="147">
        <f t="shared" si="3"/>
        <v>1</v>
      </c>
      <c r="H21" s="147">
        <f t="shared" si="3"/>
        <v>1</v>
      </c>
      <c r="I21" s="147">
        <f t="shared" si="3"/>
        <v>5</v>
      </c>
      <c r="J21" s="147">
        <f t="shared" si="3"/>
        <v>2</v>
      </c>
    </row>
    <row r="22" spans="1:10" ht="15.5" x14ac:dyDescent="0.35">
      <c r="A22" s="237" t="s">
        <v>397</v>
      </c>
      <c r="B22" s="105">
        <f t="shared" ref="B22:B24" si="4">SUM(C22:D22)</f>
        <v>1</v>
      </c>
      <c r="C22" s="103">
        <v>1</v>
      </c>
      <c r="D22" s="103">
        <v>0</v>
      </c>
      <c r="E22" s="103">
        <v>0</v>
      </c>
      <c r="F22" s="103">
        <v>0</v>
      </c>
      <c r="G22" s="103">
        <v>0</v>
      </c>
      <c r="H22" s="103">
        <v>0</v>
      </c>
      <c r="I22" s="103">
        <v>0</v>
      </c>
      <c r="J22" s="103">
        <v>1</v>
      </c>
    </row>
    <row r="23" spans="1:10" ht="15.5" x14ac:dyDescent="0.35">
      <c r="A23" s="237" t="s">
        <v>398</v>
      </c>
      <c r="B23" s="105">
        <f t="shared" si="4"/>
        <v>8</v>
      </c>
      <c r="C23" s="103">
        <v>8</v>
      </c>
      <c r="D23" s="103">
        <v>0</v>
      </c>
      <c r="E23" s="103">
        <v>1</v>
      </c>
      <c r="F23" s="103">
        <v>0</v>
      </c>
      <c r="G23" s="103">
        <v>1</v>
      </c>
      <c r="H23" s="103">
        <v>1</v>
      </c>
      <c r="I23" s="103">
        <v>4</v>
      </c>
      <c r="J23" s="103">
        <v>1</v>
      </c>
    </row>
    <row r="24" spans="1:10" ht="15.5" x14ac:dyDescent="0.35">
      <c r="A24" s="237" t="s">
        <v>400</v>
      </c>
      <c r="B24" s="105">
        <f t="shared" si="4"/>
        <v>1</v>
      </c>
      <c r="C24" s="103">
        <v>1</v>
      </c>
      <c r="D24" s="103">
        <v>0</v>
      </c>
      <c r="E24" s="103">
        <v>0</v>
      </c>
      <c r="F24" s="103">
        <v>0</v>
      </c>
      <c r="G24" s="103">
        <v>0</v>
      </c>
      <c r="H24" s="103">
        <v>0</v>
      </c>
      <c r="I24" s="103">
        <v>1</v>
      </c>
      <c r="J24" s="103">
        <v>0</v>
      </c>
    </row>
    <row r="25" spans="1:10" ht="15.5" x14ac:dyDescent="0.35">
      <c r="A25" s="238"/>
      <c r="B25" s="239"/>
      <c r="C25" s="240"/>
      <c r="D25" s="241"/>
      <c r="E25" s="240"/>
      <c r="F25" s="240"/>
      <c r="G25" s="241"/>
      <c r="H25" s="240"/>
      <c r="I25" s="241"/>
      <c r="J25" s="240"/>
    </row>
    <row r="26" spans="1:10" ht="15.5" x14ac:dyDescent="0.35">
      <c r="A26" s="51" t="s">
        <v>115</v>
      </c>
      <c r="B26" s="5"/>
      <c r="C26" s="5"/>
      <c r="D26" s="5"/>
      <c r="E26" s="5"/>
      <c r="F26" s="5"/>
      <c r="G26" s="5"/>
      <c r="H26" s="5"/>
      <c r="I26" s="5"/>
      <c r="J26" s="5"/>
    </row>
  </sheetData>
  <mergeCells count="6">
    <mergeCell ref="A3:J3"/>
    <mergeCell ref="A4:J4"/>
    <mergeCell ref="A5:J5"/>
    <mergeCell ref="A6:J6"/>
    <mergeCell ref="E8:J8"/>
    <mergeCell ref="C8:D8"/>
  </mergeCells>
  <pageMargins left="0.7" right="0.7" top="0.75" bottom="0.75" header="0.51180555555555496" footer="0.51180555555555496"/>
  <pageSetup paperSize="9" firstPageNumber="0" orientation="portrait" horizontalDpi="300" verticalDpi="300" r:id="rId1"/>
  <ignoredErrors>
    <ignoredError sqref="B13:B18 B19 B20:B23 B2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0"/>
  <sheetViews>
    <sheetView zoomScale="85" zoomScaleNormal="85" workbookViewId="0">
      <selection activeCell="C110" sqref="C110:D110"/>
    </sheetView>
  </sheetViews>
  <sheetFormatPr baseColWidth="10" defaultColWidth="0" defaultRowHeight="14.5" zeroHeight="1" x14ac:dyDescent="0.35"/>
  <cols>
    <col min="1" max="1" width="86.81640625" customWidth="1"/>
    <col min="2" max="8" width="15.7265625" customWidth="1"/>
    <col min="9" max="9" width="22.81640625" customWidth="1"/>
    <col min="10" max="16384" width="9.26953125" hidden="1"/>
  </cols>
  <sheetData>
    <row r="1" spans="1:9" ht="15.5" x14ac:dyDescent="0.35">
      <c r="A1" s="24" t="s">
        <v>410</v>
      </c>
      <c r="B1" s="25"/>
      <c r="C1" s="25"/>
      <c r="D1" s="25"/>
      <c r="E1" s="25"/>
      <c r="F1" s="25"/>
      <c r="G1" s="25"/>
      <c r="H1" s="25"/>
      <c r="I1" s="25"/>
    </row>
    <row r="2" spans="1:9" ht="15.5" x14ac:dyDescent="0.35">
      <c r="A2" s="24"/>
      <c r="B2" s="26"/>
      <c r="C2" s="26"/>
      <c r="D2" s="26"/>
      <c r="E2" s="26"/>
      <c r="F2" s="26"/>
      <c r="G2" s="26"/>
      <c r="H2" s="26"/>
      <c r="I2" s="26"/>
    </row>
    <row r="3" spans="1:9" ht="15.5" x14ac:dyDescent="0.35">
      <c r="A3" s="319" t="s">
        <v>402</v>
      </c>
      <c r="B3" s="319"/>
      <c r="C3" s="319"/>
      <c r="D3" s="319"/>
      <c r="E3" s="319"/>
      <c r="F3" s="319"/>
      <c r="G3" s="319"/>
      <c r="H3" s="319"/>
      <c r="I3" s="319"/>
    </row>
    <row r="4" spans="1:9" ht="15.5" x14ac:dyDescent="0.35">
      <c r="A4" s="319" t="s">
        <v>411</v>
      </c>
      <c r="B4" s="319"/>
      <c r="C4" s="319"/>
      <c r="D4" s="319"/>
      <c r="E4" s="319"/>
      <c r="F4" s="319"/>
      <c r="G4" s="319"/>
      <c r="H4" s="319"/>
      <c r="I4" s="319"/>
    </row>
    <row r="5" spans="1:9" ht="15.5" x14ac:dyDescent="0.35">
      <c r="A5" s="319" t="s">
        <v>412</v>
      </c>
      <c r="B5" s="319"/>
      <c r="C5" s="319"/>
      <c r="D5" s="319"/>
      <c r="E5" s="319"/>
      <c r="F5" s="319"/>
      <c r="G5" s="319"/>
      <c r="H5" s="319"/>
      <c r="I5" s="319"/>
    </row>
    <row r="6" spans="1:9" ht="15.5" x14ac:dyDescent="0.35">
      <c r="A6" s="319" t="s">
        <v>38</v>
      </c>
      <c r="B6" s="319"/>
      <c r="C6" s="319"/>
      <c r="D6" s="319"/>
      <c r="E6" s="319"/>
      <c r="F6" s="319"/>
      <c r="G6" s="319"/>
      <c r="H6" s="319"/>
      <c r="I6" s="319"/>
    </row>
    <row r="7" spans="1:9" ht="15.5" x14ac:dyDescent="0.35">
      <c r="A7" s="2"/>
      <c r="B7" s="2"/>
      <c r="C7" s="2"/>
      <c r="D7" s="2"/>
      <c r="E7" s="2"/>
      <c r="F7" s="2"/>
      <c r="G7" s="2"/>
      <c r="H7" s="2"/>
      <c r="I7" s="2"/>
    </row>
    <row r="8" spans="1:9" ht="15.75" customHeight="1" x14ac:dyDescent="0.35">
      <c r="A8" s="323" t="s">
        <v>413</v>
      </c>
      <c r="B8" s="315" t="s">
        <v>92</v>
      </c>
      <c r="C8" s="324" t="s">
        <v>414</v>
      </c>
      <c r="D8" s="324"/>
      <c r="E8" s="324"/>
      <c r="F8" s="321" t="s">
        <v>415</v>
      </c>
      <c r="G8" s="322"/>
      <c r="H8" s="322"/>
      <c r="I8" s="322"/>
    </row>
    <row r="9" spans="1:9" ht="28.9" customHeight="1" x14ac:dyDescent="0.35">
      <c r="A9" s="323"/>
      <c r="B9" s="315"/>
      <c r="C9" s="324"/>
      <c r="D9" s="324"/>
      <c r="E9" s="324"/>
      <c r="F9" s="320" t="s">
        <v>416</v>
      </c>
      <c r="G9" s="320"/>
      <c r="H9" s="320"/>
      <c r="I9" s="242" t="s">
        <v>417</v>
      </c>
    </row>
    <row r="10" spans="1:9" ht="45" x14ac:dyDescent="0.35">
      <c r="A10" s="323"/>
      <c r="B10" s="315"/>
      <c r="C10" s="53" t="s">
        <v>394</v>
      </c>
      <c r="D10" s="243" t="s">
        <v>395</v>
      </c>
      <c r="E10" s="74" t="s">
        <v>418</v>
      </c>
      <c r="F10" s="72" t="s">
        <v>419</v>
      </c>
      <c r="G10" s="207" t="s">
        <v>420</v>
      </c>
      <c r="H10" s="27" t="s">
        <v>421</v>
      </c>
      <c r="I10" s="244" t="s">
        <v>422</v>
      </c>
    </row>
    <row r="11" spans="1:9" ht="15.5" x14ac:dyDescent="0.35">
      <c r="A11" s="160"/>
      <c r="B11" s="163"/>
      <c r="C11" s="156"/>
      <c r="D11" s="156"/>
      <c r="E11" s="154"/>
      <c r="F11" s="99"/>
      <c r="G11" s="245"/>
      <c r="H11" s="98"/>
      <c r="I11" s="99"/>
    </row>
    <row r="12" spans="1:9" s="45" customFormat="1" ht="15.5" x14ac:dyDescent="0.35">
      <c r="A12" s="161" t="s">
        <v>92</v>
      </c>
      <c r="B12" s="157">
        <f t="shared" ref="B12:I12" si="0">+B14+B27+B38+B53+B57+B63+B68+B71+B74+B78+B81+B84+B87+B91+B94+B99+B102+B106+B110+B115</f>
        <v>664</v>
      </c>
      <c r="C12" s="157">
        <f t="shared" si="0"/>
        <v>406</v>
      </c>
      <c r="D12" s="157">
        <f t="shared" si="0"/>
        <v>248</v>
      </c>
      <c r="E12" s="151">
        <f t="shared" si="0"/>
        <v>10</v>
      </c>
      <c r="F12" s="157">
        <f t="shared" si="0"/>
        <v>57</v>
      </c>
      <c r="G12" s="157">
        <f t="shared" si="0"/>
        <v>131</v>
      </c>
      <c r="H12" s="151">
        <f t="shared" si="0"/>
        <v>1</v>
      </c>
      <c r="I12" s="157">
        <f t="shared" si="0"/>
        <v>69</v>
      </c>
    </row>
    <row r="13" spans="1:9" ht="15.5" x14ac:dyDescent="0.35">
      <c r="A13" s="162"/>
      <c r="B13" s="158"/>
      <c r="C13" s="158"/>
      <c r="D13" s="158"/>
      <c r="E13" s="155"/>
      <c r="F13" s="100"/>
      <c r="G13" s="246"/>
      <c r="H13" s="101"/>
      <c r="I13" s="100"/>
    </row>
    <row r="14" spans="1:9" ht="15.5" x14ac:dyDescent="0.35">
      <c r="A14" s="149" t="s">
        <v>423</v>
      </c>
      <c r="B14" s="159">
        <v>157</v>
      </c>
      <c r="C14" s="159">
        <v>85</v>
      </c>
      <c r="D14" s="159">
        <v>71</v>
      </c>
      <c r="E14" s="151">
        <v>1</v>
      </c>
      <c r="F14" s="55">
        <v>10</v>
      </c>
      <c r="G14" s="157">
        <v>34</v>
      </c>
      <c r="H14" s="6">
        <v>0</v>
      </c>
      <c r="I14" s="28">
        <v>28</v>
      </c>
    </row>
    <row r="15" spans="1:9" ht="15.5" x14ac:dyDescent="0.35">
      <c r="A15" s="150" t="s">
        <v>424</v>
      </c>
      <c r="B15" s="146">
        <v>40</v>
      </c>
      <c r="C15" s="146">
        <v>29</v>
      </c>
      <c r="D15" s="146">
        <v>10</v>
      </c>
      <c r="E15" s="152">
        <v>1</v>
      </c>
      <c r="F15" s="73">
        <v>8</v>
      </c>
      <c r="G15" s="102">
        <v>3</v>
      </c>
      <c r="H15" s="102">
        <v>0</v>
      </c>
      <c r="I15" s="29">
        <v>0</v>
      </c>
    </row>
    <row r="16" spans="1:9" ht="15.5" x14ac:dyDescent="0.35">
      <c r="A16" s="150" t="s">
        <v>172</v>
      </c>
      <c r="B16" s="146">
        <v>1</v>
      </c>
      <c r="C16" s="146">
        <v>0</v>
      </c>
      <c r="D16" s="146">
        <v>1</v>
      </c>
      <c r="E16" s="152">
        <v>0</v>
      </c>
      <c r="F16" s="73">
        <v>1</v>
      </c>
      <c r="G16" s="102">
        <v>0</v>
      </c>
      <c r="H16" s="102">
        <v>0</v>
      </c>
      <c r="I16" s="29">
        <v>0</v>
      </c>
    </row>
    <row r="17" spans="1:9" ht="15.5" x14ac:dyDescent="0.35">
      <c r="A17" s="150" t="s">
        <v>425</v>
      </c>
      <c r="B17" s="146">
        <v>21</v>
      </c>
      <c r="C17" s="146">
        <v>13</v>
      </c>
      <c r="D17" s="146">
        <v>8</v>
      </c>
      <c r="E17" s="152">
        <v>0</v>
      </c>
      <c r="F17" s="73">
        <v>0</v>
      </c>
      <c r="G17" s="102">
        <v>4</v>
      </c>
      <c r="H17" s="102">
        <v>0</v>
      </c>
      <c r="I17" s="29">
        <v>4</v>
      </c>
    </row>
    <row r="18" spans="1:9" ht="15.5" x14ac:dyDescent="0.35">
      <c r="A18" s="150" t="s">
        <v>426</v>
      </c>
      <c r="B18" s="146">
        <v>2</v>
      </c>
      <c r="C18" s="146">
        <v>0</v>
      </c>
      <c r="D18" s="146">
        <v>2</v>
      </c>
      <c r="E18" s="152">
        <v>0</v>
      </c>
      <c r="F18" s="73">
        <v>0</v>
      </c>
      <c r="G18" s="102">
        <v>1</v>
      </c>
      <c r="H18" s="102">
        <v>0</v>
      </c>
      <c r="I18" s="29">
        <v>1</v>
      </c>
    </row>
    <row r="19" spans="1:9" ht="15.5" x14ac:dyDescent="0.35">
      <c r="A19" s="150" t="s">
        <v>427</v>
      </c>
      <c r="B19" s="146">
        <v>1</v>
      </c>
      <c r="C19" s="146">
        <v>0</v>
      </c>
      <c r="D19" s="146">
        <v>1</v>
      </c>
      <c r="E19" s="152">
        <v>0</v>
      </c>
      <c r="F19" s="73">
        <v>0</v>
      </c>
      <c r="G19" s="102">
        <v>1</v>
      </c>
      <c r="H19" s="102">
        <v>0</v>
      </c>
      <c r="I19" s="29">
        <v>0</v>
      </c>
    </row>
    <row r="20" spans="1:9" ht="15.5" x14ac:dyDescent="0.35">
      <c r="A20" s="150" t="s">
        <v>428</v>
      </c>
      <c r="B20" s="146">
        <v>25</v>
      </c>
      <c r="C20" s="146">
        <v>13</v>
      </c>
      <c r="D20" s="146">
        <v>12</v>
      </c>
      <c r="E20" s="152">
        <v>0</v>
      </c>
      <c r="F20" s="73">
        <v>0</v>
      </c>
      <c r="G20" s="102">
        <v>4</v>
      </c>
      <c r="H20" s="102">
        <v>0</v>
      </c>
      <c r="I20" s="29">
        <v>8</v>
      </c>
    </row>
    <row r="21" spans="1:9" ht="15.5" x14ac:dyDescent="0.35">
      <c r="A21" s="150" t="s">
        <v>429</v>
      </c>
      <c r="B21" s="146">
        <v>56</v>
      </c>
      <c r="C21" s="146">
        <v>21</v>
      </c>
      <c r="D21" s="146">
        <v>35</v>
      </c>
      <c r="E21" s="152">
        <v>0</v>
      </c>
      <c r="F21" s="73">
        <v>1</v>
      </c>
      <c r="G21" s="102">
        <v>19</v>
      </c>
      <c r="H21" s="75">
        <v>0</v>
      </c>
      <c r="I21" s="29">
        <v>15</v>
      </c>
    </row>
    <row r="22" spans="1:9" ht="15.5" x14ac:dyDescent="0.35">
      <c r="A22" s="150" t="s">
        <v>430</v>
      </c>
      <c r="B22" s="146">
        <v>1</v>
      </c>
      <c r="C22" s="146">
        <v>1</v>
      </c>
      <c r="D22" s="146">
        <v>0</v>
      </c>
      <c r="E22" s="152">
        <v>0</v>
      </c>
      <c r="F22" s="73">
        <v>0</v>
      </c>
      <c r="G22" s="102">
        <v>0</v>
      </c>
      <c r="H22" s="75">
        <v>0</v>
      </c>
      <c r="I22" s="29">
        <v>0</v>
      </c>
    </row>
    <row r="23" spans="1:9" ht="15.5" x14ac:dyDescent="0.35">
      <c r="A23" s="150" t="s">
        <v>431</v>
      </c>
      <c r="B23" s="146">
        <v>2</v>
      </c>
      <c r="C23" s="146">
        <v>1</v>
      </c>
      <c r="D23" s="146">
        <v>1</v>
      </c>
      <c r="E23" s="152">
        <v>0</v>
      </c>
      <c r="F23" s="73">
        <v>0</v>
      </c>
      <c r="G23" s="102">
        <v>1</v>
      </c>
      <c r="H23" s="75">
        <v>0</v>
      </c>
      <c r="I23" s="29">
        <v>0</v>
      </c>
    </row>
    <row r="24" spans="1:9" ht="15.5" x14ac:dyDescent="0.35">
      <c r="A24" s="150" t="s">
        <v>432</v>
      </c>
      <c r="B24" s="146">
        <v>2</v>
      </c>
      <c r="C24" s="146">
        <v>1</v>
      </c>
      <c r="D24" s="146">
        <v>1</v>
      </c>
      <c r="E24" s="152">
        <v>0</v>
      </c>
      <c r="F24" s="73">
        <v>0</v>
      </c>
      <c r="G24" s="102">
        <v>1</v>
      </c>
      <c r="H24" s="75">
        <v>0</v>
      </c>
      <c r="I24" s="29">
        <v>0</v>
      </c>
    </row>
    <row r="25" spans="1:9" ht="15.5" x14ac:dyDescent="0.35">
      <c r="A25" s="150" t="s">
        <v>433</v>
      </c>
      <c r="B25" s="146">
        <v>6</v>
      </c>
      <c r="C25" s="146">
        <v>6</v>
      </c>
      <c r="D25" s="146">
        <v>0</v>
      </c>
      <c r="E25" s="152">
        <v>0</v>
      </c>
      <c r="F25" s="73">
        <v>0</v>
      </c>
      <c r="G25" s="102">
        <v>0</v>
      </c>
      <c r="H25" s="75">
        <v>0</v>
      </c>
      <c r="I25" s="29">
        <v>0</v>
      </c>
    </row>
    <row r="26" spans="1:9" ht="15.5" x14ac:dyDescent="0.35">
      <c r="A26" s="150"/>
      <c r="B26" s="164"/>
      <c r="C26" s="146"/>
      <c r="D26" s="146"/>
      <c r="E26" s="152"/>
      <c r="F26" s="73"/>
      <c r="G26" s="102"/>
      <c r="H26" s="75"/>
      <c r="I26" s="29"/>
    </row>
    <row r="27" spans="1:9" ht="15.5" x14ac:dyDescent="0.35">
      <c r="A27" s="149" t="s">
        <v>434</v>
      </c>
      <c r="B27" s="159">
        <v>187</v>
      </c>
      <c r="C27" s="159">
        <v>140</v>
      </c>
      <c r="D27" s="159">
        <v>42</v>
      </c>
      <c r="E27" s="151">
        <v>5</v>
      </c>
      <c r="F27" s="168">
        <v>0</v>
      </c>
      <c r="G27" s="148">
        <v>34</v>
      </c>
      <c r="H27" s="169">
        <v>0</v>
      </c>
      <c r="I27" s="170">
        <v>13</v>
      </c>
    </row>
    <row r="28" spans="1:9" ht="15.5" x14ac:dyDescent="0.35">
      <c r="A28" s="150" t="s">
        <v>435</v>
      </c>
      <c r="B28" s="146">
        <v>1</v>
      </c>
      <c r="C28" s="146">
        <v>1</v>
      </c>
      <c r="D28" s="146">
        <v>0</v>
      </c>
      <c r="E28" s="152">
        <v>0</v>
      </c>
      <c r="F28" s="73">
        <v>0</v>
      </c>
      <c r="G28" s="102">
        <v>0</v>
      </c>
      <c r="H28" s="75">
        <v>0</v>
      </c>
      <c r="I28" s="29">
        <v>0</v>
      </c>
    </row>
    <row r="29" spans="1:9" s="104" customFormat="1" ht="15.5" x14ac:dyDescent="0.35">
      <c r="A29" s="150" t="s">
        <v>436</v>
      </c>
      <c r="B29" s="146">
        <v>99</v>
      </c>
      <c r="C29" s="146">
        <v>72</v>
      </c>
      <c r="D29" s="146">
        <v>24</v>
      </c>
      <c r="E29" s="152">
        <v>3</v>
      </c>
      <c r="F29" s="165">
        <v>0</v>
      </c>
      <c r="G29" s="105">
        <v>22</v>
      </c>
      <c r="H29" s="166">
        <v>0</v>
      </c>
      <c r="I29" s="167">
        <v>5</v>
      </c>
    </row>
    <row r="30" spans="1:9" ht="15.5" x14ac:dyDescent="0.35">
      <c r="A30" s="150" t="s">
        <v>168</v>
      </c>
      <c r="B30" s="146">
        <v>1</v>
      </c>
      <c r="C30" s="146">
        <v>0</v>
      </c>
      <c r="D30" s="146">
        <v>1</v>
      </c>
      <c r="E30" s="152">
        <v>0</v>
      </c>
      <c r="F30" s="165">
        <v>0</v>
      </c>
      <c r="G30" s="105">
        <v>1</v>
      </c>
      <c r="H30" s="166">
        <v>0</v>
      </c>
      <c r="I30" s="167">
        <v>0</v>
      </c>
    </row>
    <row r="31" spans="1:9" ht="15.5" x14ac:dyDescent="0.35">
      <c r="A31" s="150" t="s">
        <v>437</v>
      </c>
      <c r="B31" s="146">
        <v>1</v>
      </c>
      <c r="C31" s="146">
        <v>1</v>
      </c>
      <c r="D31" s="146">
        <v>0</v>
      </c>
      <c r="E31" s="152">
        <v>0</v>
      </c>
      <c r="F31" s="165">
        <v>0</v>
      </c>
      <c r="G31" s="105">
        <v>0</v>
      </c>
      <c r="H31" s="166">
        <v>0</v>
      </c>
      <c r="I31" s="167">
        <v>0</v>
      </c>
    </row>
    <row r="32" spans="1:9" ht="15.5" x14ac:dyDescent="0.35">
      <c r="A32" s="150" t="s">
        <v>438</v>
      </c>
      <c r="B32" s="146">
        <v>7</v>
      </c>
      <c r="C32" s="146">
        <v>6</v>
      </c>
      <c r="D32" s="146">
        <v>1</v>
      </c>
      <c r="E32" s="152">
        <v>0</v>
      </c>
      <c r="F32" s="165">
        <v>0</v>
      </c>
      <c r="G32" s="105">
        <v>0</v>
      </c>
      <c r="H32" s="166">
        <v>0</v>
      </c>
      <c r="I32" s="167">
        <v>1</v>
      </c>
    </row>
    <row r="33" spans="1:9" ht="15.5" x14ac:dyDescent="0.35">
      <c r="A33" s="150" t="s">
        <v>439</v>
      </c>
      <c r="B33" s="146">
        <v>1</v>
      </c>
      <c r="C33" s="146">
        <v>1</v>
      </c>
      <c r="D33" s="146">
        <v>0</v>
      </c>
      <c r="E33" s="152">
        <v>0</v>
      </c>
      <c r="F33" s="73">
        <v>0</v>
      </c>
      <c r="G33" s="102">
        <v>0</v>
      </c>
      <c r="H33" s="75">
        <v>0</v>
      </c>
      <c r="I33" s="29">
        <v>0</v>
      </c>
    </row>
    <row r="34" spans="1:9" ht="15.5" x14ac:dyDescent="0.35">
      <c r="A34" s="150" t="s">
        <v>440</v>
      </c>
      <c r="B34" s="146">
        <v>1</v>
      </c>
      <c r="C34" s="146">
        <v>1</v>
      </c>
      <c r="D34" s="146">
        <v>0</v>
      </c>
      <c r="E34" s="152">
        <v>0</v>
      </c>
      <c r="F34" s="73">
        <v>0</v>
      </c>
      <c r="G34" s="102">
        <v>0</v>
      </c>
      <c r="H34" s="75">
        <v>0</v>
      </c>
      <c r="I34" s="29">
        <v>0</v>
      </c>
    </row>
    <row r="35" spans="1:9" ht="15.5" x14ac:dyDescent="0.35">
      <c r="A35" s="150" t="s">
        <v>280</v>
      </c>
      <c r="B35" s="146">
        <v>75</v>
      </c>
      <c r="C35" s="146">
        <v>58</v>
      </c>
      <c r="D35" s="146">
        <v>15</v>
      </c>
      <c r="E35" s="152">
        <v>2</v>
      </c>
      <c r="F35" s="73">
        <v>0</v>
      </c>
      <c r="G35" s="102">
        <v>10</v>
      </c>
      <c r="H35" s="75">
        <v>0</v>
      </c>
      <c r="I35" s="29">
        <v>7</v>
      </c>
    </row>
    <row r="36" spans="1:9" ht="15.5" x14ac:dyDescent="0.35">
      <c r="A36" s="150" t="s">
        <v>441</v>
      </c>
      <c r="B36" s="146">
        <v>1</v>
      </c>
      <c r="C36" s="146">
        <v>0</v>
      </c>
      <c r="D36" s="146">
        <v>1</v>
      </c>
      <c r="E36" s="152">
        <v>0</v>
      </c>
      <c r="F36" s="73">
        <v>0</v>
      </c>
      <c r="G36" s="102">
        <v>1</v>
      </c>
      <c r="H36" s="75">
        <v>0</v>
      </c>
      <c r="I36" s="29">
        <v>0</v>
      </c>
    </row>
    <row r="37" spans="1:9" ht="15.5" x14ac:dyDescent="0.35">
      <c r="A37" s="150"/>
      <c r="B37" s="164"/>
      <c r="C37" s="146"/>
      <c r="D37" s="146"/>
      <c r="E37" s="152"/>
      <c r="F37" s="73"/>
      <c r="G37" s="102"/>
      <c r="H37" s="75"/>
      <c r="I37" s="29"/>
    </row>
    <row r="38" spans="1:9" ht="15.5" x14ac:dyDescent="0.35">
      <c r="A38" s="149" t="s">
        <v>442</v>
      </c>
      <c r="B38" s="159">
        <v>162</v>
      </c>
      <c r="C38" s="159">
        <v>73</v>
      </c>
      <c r="D38" s="159">
        <v>87</v>
      </c>
      <c r="E38" s="151">
        <v>2</v>
      </c>
      <c r="F38" s="168">
        <v>20</v>
      </c>
      <c r="G38" s="148">
        <v>46</v>
      </c>
      <c r="H38" s="169">
        <v>1</v>
      </c>
      <c r="I38" s="170">
        <v>22</v>
      </c>
    </row>
    <row r="39" spans="1:9" s="104" customFormat="1" ht="15.5" x14ac:dyDescent="0.35">
      <c r="A39" s="150" t="s">
        <v>443</v>
      </c>
      <c r="B39" s="146">
        <v>1</v>
      </c>
      <c r="C39" s="146">
        <v>1</v>
      </c>
      <c r="D39" s="146">
        <v>0</v>
      </c>
      <c r="E39" s="152">
        <v>0</v>
      </c>
      <c r="F39" s="165">
        <v>0</v>
      </c>
      <c r="G39" s="105">
        <v>0</v>
      </c>
      <c r="H39" s="166">
        <v>0</v>
      </c>
      <c r="I39" s="167">
        <v>0</v>
      </c>
    </row>
    <row r="40" spans="1:9" ht="15.5" x14ac:dyDescent="0.35">
      <c r="A40" s="150" t="s">
        <v>444</v>
      </c>
      <c r="B40" s="146">
        <v>1</v>
      </c>
      <c r="C40" s="146">
        <v>1</v>
      </c>
      <c r="D40" s="146">
        <v>0</v>
      </c>
      <c r="E40" s="152">
        <v>0</v>
      </c>
      <c r="F40" s="165">
        <v>0</v>
      </c>
      <c r="G40" s="105">
        <v>0</v>
      </c>
      <c r="H40" s="166">
        <v>0</v>
      </c>
      <c r="I40" s="167">
        <v>0</v>
      </c>
    </row>
    <row r="41" spans="1:9" ht="15.5" x14ac:dyDescent="0.35">
      <c r="A41" s="150" t="s">
        <v>445</v>
      </c>
      <c r="B41" s="146">
        <v>14</v>
      </c>
      <c r="C41" s="146">
        <v>1</v>
      </c>
      <c r="D41" s="146">
        <v>13</v>
      </c>
      <c r="E41" s="152">
        <v>0</v>
      </c>
      <c r="F41" s="165">
        <v>12</v>
      </c>
      <c r="G41" s="105">
        <v>0</v>
      </c>
      <c r="H41" s="166">
        <v>0</v>
      </c>
      <c r="I41" s="167">
        <v>1</v>
      </c>
    </row>
    <row r="42" spans="1:9" ht="15.5" x14ac:dyDescent="0.35">
      <c r="A42" s="150" t="s">
        <v>172</v>
      </c>
      <c r="B42" s="146">
        <v>4</v>
      </c>
      <c r="C42" s="146">
        <v>2</v>
      </c>
      <c r="D42" s="146">
        <v>2</v>
      </c>
      <c r="E42" s="152">
        <v>0</v>
      </c>
      <c r="F42" s="165">
        <v>1</v>
      </c>
      <c r="G42" s="105">
        <v>1</v>
      </c>
      <c r="H42" s="166">
        <v>0</v>
      </c>
      <c r="I42" s="167">
        <v>0</v>
      </c>
    </row>
    <row r="43" spans="1:9" ht="15.5" x14ac:dyDescent="0.35">
      <c r="A43" s="150" t="s">
        <v>179</v>
      </c>
      <c r="B43" s="146">
        <v>2</v>
      </c>
      <c r="C43" s="146">
        <v>1</v>
      </c>
      <c r="D43" s="146">
        <v>1</v>
      </c>
      <c r="E43" s="152">
        <v>0</v>
      </c>
      <c r="F43" s="165">
        <v>0</v>
      </c>
      <c r="G43" s="105">
        <v>1</v>
      </c>
      <c r="H43" s="166">
        <v>0</v>
      </c>
      <c r="I43" s="167">
        <v>0</v>
      </c>
    </row>
    <row r="44" spans="1:9" ht="15.5" x14ac:dyDescent="0.35">
      <c r="A44" s="150" t="s">
        <v>446</v>
      </c>
      <c r="B44" s="146">
        <v>1</v>
      </c>
      <c r="C44" s="146">
        <v>1</v>
      </c>
      <c r="D44" s="146">
        <v>0</v>
      </c>
      <c r="E44" s="152">
        <v>0</v>
      </c>
      <c r="F44" s="73">
        <v>0</v>
      </c>
      <c r="G44" s="102">
        <v>0</v>
      </c>
      <c r="H44" s="75">
        <v>0</v>
      </c>
      <c r="I44" s="29">
        <v>0</v>
      </c>
    </row>
    <row r="45" spans="1:9" ht="15.5" x14ac:dyDescent="0.35">
      <c r="A45" s="150" t="s">
        <v>447</v>
      </c>
      <c r="B45" s="146">
        <v>7</v>
      </c>
      <c r="C45" s="146">
        <v>3</v>
      </c>
      <c r="D45" s="146">
        <v>4</v>
      </c>
      <c r="E45" s="152">
        <v>0</v>
      </c>
      <c r="F45" s="73">
        <v>1</v>
      </c>
      <c r="G45" s="102">
        <v>2</v>
      </c>
      <c r="H45" s="75">
        <v>0</v>
      </c>
      <c r="I45" s="29">
        <v>1</v>
      </c>
    </row>
    <row r="46" spans="1:9" ht="15.5" x14ac:dyDescent="0.35">
      <c r="A46" s="150" t="s">
        <v>448</v>
      </c>
      <c r="B46" s="146">
        <v>8</v>
      </c>
      <c r="C46" s="146">
        <v>2</v>
      </c>
      <c r="D46" s="146">
        <v>6</v>
      </c>
      <c r="E46" s="152">
        <v>0</v>
      </c>
      <c r="F46" s="73">
        <v>3</v>
      </c>
      <c r="G46" s="102">
        <v>3</v>
      </c>
      <c r="H46" s="75">
        <v>0</v>
      </c>
      <c r="I46" s="29">
        <v>0</v>
      </c>
    </row>
    <row r="47" spans="1:9" ht="15.5" x14ac:dyDescent="0.35">
      <c r="A47" s="150" t="s">
        <v>449</v>
      </c>
      <c r="B47" s="146">
        <v>1</v>
      </c>
      <c r="C47" s="146">
        <v>0</v>
      </c>
      <c r="D47" s="146">
        <v>1</v>
      </c>
      <c r="E47" s="152">
        <v>0</v>
      </c>
      <c r="F47" s="73">
        <v>1</v>
      </c>
      <c r="G47" s="102">
        <v>0</v>
      </c>
      <c r="H47" s="75">
        <v>0</v>
      </c>
      <c r="I47" s="29">
        <v>0</v>
      </c>
    </row>
    <row r="48" spans="1:9" ht="15.5" x14ac:dyDescent="0.35">
      <c r="A48" s="150" t="s">
        <v>450</v>
      </c>
      <c r="B48" s="146">
        <v>110</v>
      </c>
      <c r="C48" s="146">
        <v>57</v>
      </c>
      <c r="D48" s="146">
        <v>52</v>
      </c>
      <c r="E48" s="152">
        <v>1</v>
      </c>
      <c r="F48" s="73">
        <v>1</v>
      </c>
      <c r="G48" s="102">
        <v>34</v>
      </c>
      <c r="H48" s="75">
        <v>0</v>
      </c>
      <c r="I48" s="29">
        <v>18</v>
      </c>
    </row>
    <row r="49" spans="1:9" ht="15.5" x14ac:dyDescent="0.35">
      <c r="A49" s="150" t="s">
        <v>451</v>
      </c>
      <c r="B49" s="146">
        <v>4</v>
      </c>
      <c r="C49" s="146">
        <v>1</v>
      </c>
      <c r="D49" s="146">
        <v>3</v>
      </c>
      <c r="E49" s="152">
        <v>0</v>
      </c>
      <c r="F49" s="73">
        <v>0</v>
      </c>
      <c r="G49" s="102">
        <v>0</v>
      </c>
      <c r="H49" s="75">
        <v>1</v>
      </c>
      <c r="I49" s="29">
        <v>2</v>
      </c>
    </row>
    <row r="50" spans="1:9" s="104" customFormat="1" ht="15.5" x14ac:dyDescent="0.35">
      <c r="A50" s="150" t="s">
        <v>452</v>
      </c>
      <c r="B50" s="146">
        <v>8</v>
      </c>
      <c r="C50" s="146">
        <v>3</v>
      </c>
      <c r="D50" s="146">
        <v>4</v>
      </c>
      <c r="E50" s="152">
        <v>1</v>
      </c>
      <c r="F50" s="165">
        <v>1</v>
      </c>
      <c r="G50" s="105">
        <v>4</v>
      </c>
      <c r="H50" s="166">
        <v>0</v>
      </c>
      <c r="I50" s="167">
        <v>0</v>
      </c>
    </row>
    <row r="51" spans="1:9" ht="15.5" x14ac:dyDescent="0.35">
      <c r="A51" s="150" t="s">
        <v>453</v>
      </c>
      <c r="B51" s="146">
        <v>1</v>
      </c>
      <c r="C51" s="146">
        <v>0</v>
      </c>
      <c r="D51" s="146">
        <v>1</v>
      </c>
      <c r="E51" s="152">
        <v>0</v>
      </c>
      <c r="F51" s="73">
        <v>0</v>
      </c>
      <c r="G51" s="102">
        <v>1</v>
      </c>
      <c r="H51" s="75">
        <v>0</v>
      </c>
      <c r="I51" s="29">
        <v>0</v>
      </c>
    </row>
    <row r="52" spans="1:9" ht="15.5" x14ac:dyDescent="0.35">
      <c r="A52" s="150"/>
      <c r="B52" s="164"/>
      <c r="C52" s="146"/>
      <c r="D52" s="146"/>
      <c r="E52" s="152"/>
      <c r="F52" s="73"/>
      <c r="G52" s="102"/>
      <c r="H52" s="75"/>
      <c r="I52" s="29"/>
    </row>
    <row r="53" spans="1:9" ht="15.5" x14ac:dyDescent="0.35">
      <c r="A53" s="149" t="s">
        <v>454</v>
      </c>
      <c r="B53" s="159">
        <v>30</v>
      </c>
      <c r="C53" s="159">
        <v>26</v>
      </c>
      <c r="D53" s="159">
        <v>4</v>
      </c>
      <c r="E53" s="151">
        <v>0</v>
      </c>
      <c r="F53" s="168">
        <v>3</v>
      </c>
      <c r="G53" s="148">
        <v>1</v>
      </c>
      <c r="H53" s="169">
        <v>0</v>
      </c>
      <c r="I53" s="170">
        <v>0</v>
      </c>
    </row>
    <row r="54" spans="1:9" s="104" customFormat="1" ht="15.5" x14ac:dyDescent="0.35">
      <c r="A54" s="150" t="s">
        <v>455</v>
      </c>
      <c r="B54" s="146">
        <v>28</v>
      </c>
      <c r="C54" s="146">
        <v>24</v>
      </c>
      <c r="D54" s="146">
        <v>4</v>
      </c>
      <c r="E54" s="152">
        <v>0</v>
      </c>
      <c r="F54" s="165">
        <v>3</v>
      </c>
      <c r="G54" s="105">
        <v>1</v>
      </c>
      <c r="H54" s="166">
        <v>0</v>
      </c>
      <c r="I54" s="167">
        <v>0</v>
      </c>
    </row>
    <row r="55" spans="1:9" ht="15.5" x14ac:dyDescent="0.35">
      <c r="A55" s="150" t="s">
        <v>456</v>
      </c>
      <c r="B55" s="146">
        <v>2</v>
      </c>
      <c r="C55" s="146">
        <v>2</v>
      </c>
      <c r="D55" s="146">
        <v>0</v>
      </c>
      <c r="E55" s="152">
        <v>0</v>
      </c>
      <c r="F55" s="73">
        <v>0</v>
      </c>
      <c r="G55" s="102">
        <v>0</v>
      </c>
      <c r="H55" s="75">
        <v>0</v>
      </c>
      <c r="I55" s="29">
        <v>0</v>
      </c>
    </row>
    <row r="56" spans="1:9" ht="15.5" x14ac:dyDescent="0.35">
      <c r="A56" s="150"/>
      <c r="B56" s="164"/>
      <c r="C56" s="146"/>
      <c r="D56" s="146"/>
      <c r="E56" s="152"/>
      <c r="F56" s="73"/>
      <c r="G56" s="102"/>
      <c r="H56" s="75"/>
      <c r="I56" s="29"/>
    </row>
    <row r="57" spans="1:9" ht="15.5" x14ac:dyDescent="0.35">
      <c r="A57" s="149" t="s">
        <v>457</v>
      </c>
      <c r="B57" s="159">
        <v>48</v>
      </c>
      <c r="C57" s="159">
        <v>28</v>
      </c>
      <c r="D57" s="159">
        <v>18</v>
      </c>
      <c r="E57" s="151">
        <v>2</v>
      </c>
      <c r="F57" s="168">
        <v>7</v>
      </c>
      <c r="G57" s="148">
        <v>12</v>
      </c>
      <c r="H57" s="169">
        <v>0</v>
      </c>
      <c r="I57" s="170">
        <v>1</v>
      </c>
    </row>
    <row r="58" spans="1:9" s="104" customFormat="1" ht="15.5" x14ac:dyDescent="0.35">
      <c r="A58" s="150" t="s">
        <v>159</v>
      </c>
      <c r="B58" s="146">
        <v>1</v>
      </c>
      <c r="C58" s="146">
        <v>0</v>
      </c>
      <c r="D58" s="146">
        <v>1</v>
      </c>
      <c r="E58" s="152">
        <v>0</v>
      </c>
      <c r="F58" s="165">
        <v>0</v>
      </c>
      <c r="G58" s="105">
        <v>1</v>
      </c>
      <c r="H58" s="166">
        <v>0</v>
      </c>
      <c r="I58" s="167">
        <v>0</v>
      </c>
    </row>
    <row r="59" spans="1:9" ht="15.5" x14ac:dyDescent="0.35">
      <c r="A59" s="150" t="s">
        <v>175</v>
      </c>
      <c r="B59" s="146">
        <v>27</v>
      </c>
      <c r="C59" s="146">
        <v>22</v>
      </c>
      <c r="D59" s="146">
        <v>5</v>
      </c>
      <c r="E59" s="152">
        <v>0</v>
      </c>
      <c r="F59" s="165">
        <v>0</v>
      </c>
      <c r="G59" s="105">
        <v>5</v>
      </c>
      <c r="H59" s="166">
        <v>0</v>
      </c>
      <c r="I59" s="167">
        <v>0</v>
      </c>
    </row>
    <row r="60" spans="1:9" ht="15.5" x14ac:dyDescent="0.35">
      <c r="A60" s="150" t="s">
        <v>246</v>
      </c>
      <c r="B60" s="146">
        <v>12</v>
      </c>
      <c r="C60" s="146">
        <v>3</v>
      </c>
      <c r="D60" s="146">
        <v>9</v>
      </c>
      <c r="E60" s="152">
        <v>0</v>
      </c>
      <c r="F60" s="73">
        <v>4</v>
      </c>
      <c r="G60" s="102">
        <v>5</v>
      </c>
      <c r="H60" s="75">
        <v>0</v>
      </c>
      <c r="I60" s="29">
        <v>0</v>
      </c>
    </row>
    <row r="61" spans="1:9" ht="15.5" x14ac:dyDescent="0.35">
      <c r="A61" s="150" t="s">
        <v>458</v>
      </c>
      <c r="B61" s="146">
        <v>8</v>
      </c>
      <c r="C61" s="146">
        <v>3</v>
      </c>
      <c r="D61" s="146">
        <v>3</v>
      </c>
      <c r="E61" s="152">
        <v>2</v>
      </c>
      <c r="F61" s="73">
        <v>3</v>
      </c>
      <c r="G61" s="102">
        <v>1</v>
      </c>
      <c r="H61" s="75">
        <v>0</v>
      </c>
      <c r="I61" s="29">
        <v>1</v>
      </c>
    </row>
    <row r="62" spans="1:9" ht="15.5" x14ac:dyDescent="0.35">
      <c r="A62" s="150"/>
      <c r="B62" s="164"/>
      <c r="C62" s="146"/>
      <c r="D62" s="146"/>
      <c r="E62" s="152"/>
      <c r="F62" s="73"/>
      <c r="G62" s="102"/>
      <c r="H62" s="75"/>
      <c r="I62" s="29"/>
    </row>
    <row r="63" spans="1:9" ht="15.5" x14ac:dyDescent="0.35">
      <c r="A63" s="149" t="s">
        <v>459</v>
      </c>
      <c r="B63" s="159">
        <v>4</v>
      </c>
      <c r="C63" s="159">
        <v>2</v>
      </c>
      <c r="D63" s="159">
        <v>2</v>
      </c>
      <c r="E63" s="151">
        <v>0</v>
      </c>
      <c r="F63" s="168">
        <v>2</v>
      </c>
      <c r="G63" s="148">
        <v>0</v>
      </c>
      <c r="H63" s="169">
        <v>0</v>
      </c>
      <c r="I63" s="170">
        <v>0</v>
      </c>
    </row>
    <row r="64" spans="1:9" s="104" customFormat="1" ht="15.5" x14ac:dyDescent="0.35">
      <c r="A64" s="150" t="s">
        <v>241</v>
      </c>
      <c r="B64" s="146">
        <v>2</v>
      </c>
      <c r="C64" s="146">
        <v>1</v>
      </c>
      <c r="D64" s="146">
        <v>1</v>
      </c>
      <c r="E64" s="152">
        <v>0</v>
      </c>
      <c r="F64" s="165">
        <v>1</v>
      </c>
      <c r="G64" s="105">
        <v>0</v>
      </c>
      <c r="H64" s="166">
        <v>0</v>
      </c>
      <c r="I64" s="167">
        <v>0</v>
      </c>
    </row>
    <row r="65" spans="1:9" ht="15.5" x14ac:dyDescent="0.35">
      <c r="A65" s="150" t="s">
        <v>460</v>
      </c>
      <c r="B65" s="146">
        <v>1</v>
      </c>
      <c r="C65" s="146">
        <v>0</v>
      </c>
      <c r="D65" s="146">
        <v>1</v>
      </c>
      <c r="E65" s="152">
        <v>0</v>
      </c>
      <c r="F65" s="165">
        <v>1</v>
      </c>
      <c r="G65" s="105">
        <v>0</v>
      </c>
      <c r="H65" s="166">
        <v>0</v>
      </c>
      <c r="I65" s="167">
        <v>0</v>
      </c>
    </row>
    <row r="66" spans="1:9" ht="15.5" x14ac:dyDescent="0.35">
      <c r="A66" s="150" t="s">
        <v>255</v>
      </c>
      <c r="B66" s="146">
        <v>1</v>
      </c>
      <c r="C66" s="146">
        <v>1</v>
      </c>
      <c r="D66" s="146">
        <v>0</v>
      </c>
      <c r="E66" s="152">
        <v>0</v>
      </c>
      <c r="F66" s="73">
        <v>0</v>
      </c>
      <c r="G66" s="102">
        <v>0</v>
      </c>
      <c r="H66" s="75">
        <v>0</v>
      </c>
      <c r="I66" s="29">
        <v>0</v>
      </c>
    </row>
    <row r="67" spans="1:9" ht="15.5" x14ac:dyDescent="0.35">
      <c r="A67" s="150"/>
      <c r="B67" s="164"/>
      <c r="C67" s="146"/>
      <c r="D67" s="146"/>
      <c r="E67" s="152"/>
      <c r="F67" s="73"/>
      <c r="G67" s="102"/>
      <c r="H67" s="75"/>
      <c r="I67" s="29"/>
    </row>
    <row r="68" spans="1:9" ht="15.5" x14ac:dyDescent="0.35">
      <c r="A68" s="149" t="s">
        <v>461</v>
      </c>
      <c r="B68" s="159">
        <v>3</v>
      </c>
      <c r="C68" s="159">
        <v>3</v>
      </c>
      <c r="D68" s="159">
        <v>0</v>
      </c>
      <c r="E68" s="151">
        <v>0</v>
      </c>
      <c r="F68" s="168">
        <v>0</v>
      </c>
      <c r="G68" s="148">
        <v>0</v>
      </c>
      <c r="H68" s="169">
        <v>0</v>
      </c>
      <c r="I68" s="170">
        <v>0</v>
      </c>
    </row>
    <row r="69" spans="1:9" ht="15.5" x14ac:dyDescent="0.35">
      <c r="A69" s="150" t="s">
        <v>462</v>
      </c>
      <c r="B69" s="146">
        <v>3</v>
      </c>
      <c r="C69" s="146">
        <v>3</v>
      </c>
      <c r="D69" s="146">
        <v>0</v>
      </c>
      <c r="E69" s="152">
        <v>0</v>
      </c>
      <c r="F69" s="73">
        <v>0</v>
      </c>
      <c r="G69" s="102">
        <v>0</v>
      </c>
      <c r="H69" s="75">
        <v>0</v>
      </c>
      <c r="I69" s="29">
        <v>0</v>
      </c>
    </row>
    <row r="70" spans="1:9" ht="15.5" x14ac:dyDescent="0.35">
      <c r="A70" s="150"/>
      <c r="B70" s="164"/>
      <c r="C70" s="146"/>
      <c r="D70" s="146"/>
      <c r="E70" s="152"/>
      <c r="F70" s="73"/>
      <c r="G70" s="102"/>
      <c r="H70" s="75"/>
      <c r="I70" s="29"/>
    </row>
    <row r="71" spans="1:9" ht="15.5" x14ac:dyDescent="0.35">
      <c r="A71" s="149" t="s">
        <v>463</v>
      </c>
      <c r="B71" s="159">
        <v>1</v>
      </c>
      <c r="C71" s="159">
        <v>1</v>
      </c>
      <c r="D71" s="159">
        <v>0</v>
      </c>
      <c r="E71" s="151">
        <v>0</v>
      </c>
      <c r="F71" s="168">
        <v>0</v>
      </c>
      <c r="G71" s="148">
        <v>0</v>
      </c>
      <c r="H71" s="169">
        <v>0</v>
      </c>
      <c r="I71" s="170">
        <v>0</v>
      </c>
    </row>
    <row r="72" spans="1:9" ht="15.5" x14ac:dyDescent="0.35">
      <c r="A72" s="150" t="s">
        <v>464</v>
      </c>
      <c r="B72" s="146">
        <v>1</v>
      </c>
      <c r="C72" s="146">
        <v>1</v>
      </c>
      <c r="D72" s="146">
        <v>0</v>
      </c>
      <c r="E72" s="152">
        <v>0</v>
      </c>
      <c r="F72" s="73">
        <v>0</v>
      </c>
      <c r="G72" s="102">
        <v>0</v>
      </c>
      <c r="H72" s="75">
        <v>0</v>
      </c>
      <c r="I72" s="29">
        <v>0</v>
      </c>
    </row>
    <row r="73" spans="1:9" ht="15.5" x14ac:dyDescent="0.35">
      <c r="A73" s="150"/>
      <c r="B73" s="164"/>
      <c r="C73" s="146"/>
      <c r="D73" s="146"/>
      <c r="E73" s="152"/>
      <c r="F73" s="73"/>
      <c r="G73" s="102"/>
      <c r="H73" s="75"/>
      <c r="I73" s="29"/>
    </row>
    <row r="74" spans="1:9" ht="15.5" x14ac:dyDescent="0.35">
      <c r="A74" s="149" t="s">
        <v>465</v>
      </c>
      <c r="B74" s="159">
        <v>3</v>
      </c>
      <c r="C74" s="159">
        <v>1</v>
      </c>
      <c r="D74" s="159">
        <v>2</v>
      </c>
      <c r="E74" s="151">
        <v>0</v>
      </c>
      <c r="F74" s="168">
        <v>1</v>
      </c>
      <c r="G74" s="148">
        <v>1</v>
      </c>
      <c r="H74" s="169">
        <v>0</v>
      </c>
      <c r="I74" s="170">
        <v>0</v>
      </c>
    </row>
    <row r="75" spans="1:9" ht="15.5" x14ac:dyDescent="0.35">
      <c r="A75" s="150" t="s">
        <v>466</v>
      </c>
      <c r="B75" s="146">
        <v>1</v>
      </c>
      <c r="C75" s="146">
        <v>0</v>
      </c>
      <c r="D75" s="146">
        <v>1</v>
      </c>
      <c r="E75" s="152">
        <v>0</v>
      </c>
      <c r="F75" s="73">
        <v>1</v>
      </c>
      <c r="G75" s="102">
        <v>0</v>
      </c>
      <c r="H75" s="75">
        <v>0</v>
      </c>
      <c r="I75" s="29">
        <v>0</v>
      </c>
    </row>
    <row r="76" spans="1:9" ht="15.5" x14ac:dyDescent="0.35">
      <c r="A76" s="150" t="s">
        <v>467</v>
      </c>
      <c r="B76" s="146">
        <v>2</v>
      </c>
      <c r="C76" s="146">
        <v>1</v>
      </c>
      <c r="D76" s="171">
        <v>1</v>
      </c>
      <c r="E76" s="153">
        <v>0</v>
      </c>
      <c r="F76" s="73">
        <v>0</v>
      </c>
      <c r="G76" s="102">
        <v>1</v>
      </c>
      <c r="H76" s="75">
        <v>0</v>
      </c>
      <c r="I76" s="29">
        <v>0</v>
      </c>
    </row>
    <row r="77" spans="1:9" ht="15.5" x14ac:dyDescent="0.35">
      <c r="A77" s="150"/>
      <c r="B77" s="164"/>
      <c r="C77" s="146"/>
      <c r="D77" s="146"/>
      <c r="E77" s="152"/>
      <c r="F77" s="73"/>
      <c r="G77" s="102"/>
      <c r="H77" s="75"/>
      <c r="I77" s="29"/>
    </row>
    <row r="78" spans="1:9" ht="15.5" x14ac:dyDescent="0.35">
      <c r="A78" s="149" t="s">
        <v>468</v>
      </c>
      <c r="B78" s="159">
        <v>1</v>
      </c>
      <c r="C78" s="159">
        <v>1</v>
      </c>
      <c r="D78" s="159">
        <v>0</v>
      </c>
      <c r="E78" s="151">
        <v>0</v>
      </c>
      <c r="F78" s="168">
        <v>0</v>
      </c>
      <c r="G78" s="148">
        <v>0</v>
      </c>
      <c r="H78" s="169">
        <v>0</v>
      </c>
      <c r="I78" s="170">
        <v>0</v>
      </c>
    </row>
    <row r="79" spans="1:9" ht="15.5" x14ac:dyDescent="0.35">
      <c r="A79" s="150" t="s">
        <v>469</v>
      </c>
      <c r="B79" s="146">
        <v>1</v>
      </c>
      <c r="C79" s="146">
        <v>1</v>
      </c>
      <c r="D79" s="146">
        <v>0</v>
      </c>
      <c r="E79" s="152">
        <v>0</v>
      </c>
      <c r="F79" s="73">
        <v>0</v>
      </c>
      <c r="G79" s="102">
        <v>0</v>
      </c>
      <c r="H79" s="75">
        <v>0</v>
      </c>
      <c r="I79" s="29">
        <v>0</v>
      </c>
    </row>
    <row r="80" spans="1:9" ht="15.5" x14ac:dyDescent="0.35">
      <c r="A80" s="150"/>
      <c r="B80" s="164"/>
      <c r="C80" s="146"/>
      <c r="D80" s="146"/>
      <c r="E80" s="152"/>
      <c r="F80" s="73"/>
      <c r="G80" s="102"/>
      <c r="H80" s="75"/>
      <c r="I80" s="29"/>
    </row>
    <row r="81" spans="1:9" ht="15.5" x14ac:dyDescent="0.35">
      <c r="A81" s="149" t="s">
        <v>470</v>
      </c>
      <c r="B81" s="159">
        <v>1</v>
      </c>
      <c r="C81" s="159">
        <v>0</v>
      </c>
      <c r="D81" s="159">
        <v>1</v>
      </c>
      <c r="E81" s="151">
        <v>0</v>
      </c>
      <c r="F81" s="168">
        <v>0</v>
      </c>
      <c r="G81" s="148">
        <v>1</v>
      </c>
      <c r="H81" s="169">
        <v>0</v>
      </c>
      <c r="I81" s="170">
        <v>0</v>
      </c>
    </row>
    <row r="82" spans="1:9" ht="15.5" x14ac:dyDescent="0.35">
      <c r="A82" s="150" t="s">
        <v>471</v>
      </c>
      <c r="B82" s="146">
        <v>1</v>
      </c>
      <c r="C82" s="146">
        <v>0</v>
      </c>
      <c r="D82" s="146">
        <v>1</v>
      </c>
      <c r="E82" s="152">
        <v>0</v>
      </c>
      <c r="F82" s="73">
        <v>0</v>
      </c>
      <c r="G82" s="102">
        <v>1</v>
      </c>
      <c r="H82" s="75">
        <v>0</v>
      </c>
      <c r="I82" s="29">
        <v>0</v>
      </c>
    </row>
    <row r="83" spans="1:9" ht="15.5" x14ac:dyDescent="0.35">
      <c r="A83" s="150"/>
      <c r="B83" s="164"/>
      <c r="C83" s="146"/>
      <c r="D83" s="146"/>
      <c r="E83" s="152"/>
      <c r="F83" s="73"/>
      <c r="G83" s="102"/>
      <c r="H83" s="75"/>
      <c r="I83" s="29"/>
    </row>
    <row r="84" spans="1:9" ht="15.5" x14ac:dyDescent="0.35">
      <c r="A84" s="149" t="s">
        <v>472</v>
      </c>
      <c r="B84" s="159">
        <v>1</v>
      </c>
      <c r="C84" s="159">
        <v>1</v>
      </c>
      <c r="D84" s="159">
        <v>0</v>
      </c>
      <c r="E84" s="151">
        <v>0</v>
      </c>
      <c r="F84" s="168">
        <v>0</v>
      </c>
      <c r="G84" s="148">
        <v>0</v>
      </c>
      <c r="H84" s="169">
        <v>0</v>
      </c>
      <c r="I84" s="170">
        <v>0</v>
      </c>
    </row>
    <row r="85" spans="1:9" ht="15.5" x14ac:dyDescent="0.35">
      <c r="A85" s="150" t="s">
        <v>473</v>
      </c>
      <c r="B85" s="146">
        <v>1</v>
      </c>
      <c r="C85" s="146">
        <v>1</v>
      </c>
      <c r="D85" s="146">
        <v>0</v>
      </c>
      <c r="E85" s="152">
        <v>0</v>
      </c>
      <c r="F85" s="73">
        <v>0</v>
      </c>
      <c r="G85" s="102">
        <v>0</v>
      </c>
      <c r="H85" s="75">
        <v>0</v>
      </c>
      <c r="I85" s="29">
        <v>0</v>
      </c>
    </row>
    <row r="86" spans="1:9" ht="15.5" x14ac:dyDescent="0.35">
      <c r="A86" s="150"/>
      <c r="B86" s="164"/>
      <c r="C86" s="146"/>
      <c r="D86" s="146"/>
      <c r="E86" s="152"/>
      <c r="F86" s="73"/>
      <c r="G86" s="102"/>
      <c r="H86" s="75"/>
      <c r="I86" s="29"/>
    </row>
    <row r="87" spans="1:9" ht="15.5" x14ac:dyDescent="0.35">
      <c r="A87" s="149" t="s">
        <v>474</v>
      </c>
      <c r="B87" s="159">
        <v>2</v>
      </c>
      <c r="C87" s="159">
        <v>2</v>
      </c>
      <c r="D87" s="159">
        <v>0</v>
      </c>
      <c r="E87" s="151">
        <v>0</v>
      </c>
      <c r="F87" s="168">
        <v>0</v>
      </c>
      <c r="G87" s="148">
        <v>0</v>
      </c>
      <c r="H87" s="169">
        <v>0</v>
      </c>
      <c r="I87" s="170">
        <v>0</v>
      </c>
    </row>
    <row r="88" spans="1:9" ht="15.5" x14ac:dyDescent="0.35">
      <c r="A88" s="150" t="s">
        <v>475</v>
      </c>
      <c r="B88" s="146">
        <v>1</v>
      </c>
      <c r="C88" s="146">
        <v>1</v>
      </c>
      <c r="D88" s="146">
        <v>0</v>
      </c>
      <c r="E88" s="152">
        <v>0</v>
      </c>
      <c r="F88" s="73">
        <v>0</v>
      </c>
      <c r="G88" s="102">
        <v>0</v>
      </c>
      <c r="H88" s="75">
        <v>0</v>
      </c>
      <c r="I88" s="29">
        <v>0</v>
      </c>
    </row>
    <row r="89" spans="1:9" ht="15.5" x14ac:dyDescent="0.35">
      <c r="A89" s="150" t="s">
        <v>476</v>
      </c>
      <c r="B89" s="146">
        <v>1</v>
      </c>
      <c r="C89" s="146">
        <v>1</v>
      </c>
      <c r="D89" s="171">
        <v>0</v>
      </c>
      <c r="E89" s="153">
        <v>0</v>
      </c>
      <c r="F89" s="73">
        <v>0</v>
      </c>
      <c r="G89" s="102">
        <v>0</v>
      </c>
      <c r="H89" s="75">
        <v>0</v>
      </c>
      <c r="I89" s="29">
        <v>0</v>
      </c>
    </row>
    <row r="90" spans="1:9" ht="15.5" x14ac:dyDescent="0.35">
      <c r="A90" s="150"/>
      <c r="B90" s="164"/>
      <c r="C90" s="146"/>
      <c r="D90" s="159"/>
      <c r="E90" s="151"/>
      <c r="F90" s="73"/>
      <c r="G90" s="102"/>
      <c r="H90" s="75"/>
      <c r="I90" s="29"/>
    </row>
    <row r="91" spans="1:9" s="104" customFormat="1" ht="15.5" x14ac:dyDescent="0.35">
      <c r="A91" s="149" t="s">
        <v>477</v>
      </c>
      <c r="B91" s="159">
        <v>1</v>
      </c>
      <c r="C91" s="159">
        <v>1</v>
      </c>
      <c r="D91" s="159">
        <v>0</v>
      </c>
      <c r="E91" s="151">
        <v>0</v>
      </c>
      <c r="F91" s="55">
        <v>0</v>
      </c>
      <c r="G91" s="147">
        <v>0</v>
      </c>
      <c r="H91" s="54">
        <v>0</v>
      </c>
      <c r="I91" s="28">
        <v>0</v>
      </c>
    </row>
    <row r="92" spans="1:9" ht="15.5" x14ac:dyDescent="0.35">
      <c r="A92" s="150" t="s">
        <v>478</v>
      </c>
      <c r="B92" s="146">
        <v>1</v>
      </c>
      <c r="C92" s="146">
        <v>1</v>
      </c>
      <c r="D92" s="171">
        <v>0</v>
      </c>
      <c r="E92" s="153">
        <v>0</v>
      </c>
      <c r="F92" s="73">
        <v>0</v>
      </c>
      <c r="G92" s="102">
        <v>0</v>
      </c>
      <c r="H92" s="75">
        <v>0</v>
      </c>
      <c r="I92" s="29">
        <v>0</v>
      </c>
    </row>
    <row r="93" spans="1:9" ht="15.5" x14ac:dyDescent="0.35">
      <c r="A93" s="150"/>
      <c r="B93" s="164"/>
      <c r="C93" s="146"/>
      <c r="D93" s="159"/>
      <c r="E93" s="151"/>
      <c r="F93" s="73"/>
      <c r="G93" s="102"/>
      <c r="H93" s="75"/>
      <c r="I93" s="29"/>
    </row>
    <row r="94" spans="1:9" s="104" customFormat="1" ht="15.5" x14ac:dyDescent="0.35">
      <c r="A94" s="149" t="s">
        <v>479</v>
      </c>
      <c r="B94" s="159">
        <v>5</v>
      </c>
      <c r="C94" s="159">
        <v>5</v>
      </c>
      <c r="D94" s="159">
        <v>0</v>
      </c>
      <c r="E94" s="151">
        <v>0</v>
      </c>
      <c r="F94" s="55">
        <v>0</v>
      </c>
      <c r="G94" s="147">
        <v>0</v>
      </c>
      <c r="H94" s="54">
        <v>0</v>
      </c>
      <c r="I94" s="28">
        <v>0</v>
      </c>
    </row>
    <row r="95" spans="1:9" ht="15.5" x14ac:dyDescent="0.35">
      <c r="A95" s="150" t="s">
        <v>480</v>
      </c>
      <c r="B95" s="146">
        <v>2</v>
      </c>
      <c r="C95" s="146">
        <v>2</v>
      </c>
      <c r="D95" s="171">
        <v>0</v>
      </c>
      <c r="E95" s="153">
        <v>0</v>
      </c>
      <c r="F95" s="73">
        <v>0</v>
      </c>
      <c r="G95" s="102">
        <v>0</v>
      </c>
      <c r="H95" s="75">
        <v>0</v>
      </c>
      <c r="I95" s="29">
        <v>0</v>
      </c>
    </row>
    <row r="96" spans="1:9" ht="15.5" x14ac:dyDescent="0.35">
      <c r="A96" s="150" t="s">
        <v>481</v>
      </c>
      <c r="B96" s="146">
        <v>2</v>
      </c>
      <c r="C96" s="146">
        <v>2</v>
      </c>
      <c r="D96" s="171">
        <v>0</v>
      </c>
      <c r="E96" s="153">
        <v>0</v>
      </c>
      <c r="F96" s="73">
        <v>0</v>
      </c>
      <c r="G96" s="102">
        <v>0</v>
      </c>
      <c r="H96" s="75">
        <v>0</v>
      </c>
      <c r="I96" s="29">
        <v>0</v>
      </c>
    </row>
    <row r="97" spans="1:9" s="104" customFormat="1" ht="15.5" x14ac:dyDescent="0.35">
      <c r="A97" s="150" t="s">
        <v>225</v>
      </c>
      <c r="B97" s="146">
        <v>1</v>
      </c>
      <c r="C97" s="146">
        <v>1</v>
      </c>
      <c r="D97" s="171">
        <v>0</v>
      </c>
      <c r="E97" s="153">
        <v>0</v>
      </c>
      <c r="F97" s="165">
        <v>0</v>
      </c>
      <c r="G97" s="105">
        <v>0</v>
      </c>
      <c r="H97" s="166">
        <v>0</v>
      </c>
      <c r="I97" s="167">
        <v>0</v>
      </c>
    </row>
    <row r="98" spans="1:9" ht="15" customHeight="1" x14ac:dyDescent="0.35">
      <c r="A98" s="150"/>
      <c r="B98" s="164"/>
      <c r="C98" s="146"/>
      <c r="D98" s="159"/>
      <c r="E98" s="151"/>
      <c r="F98" s="73"/>
      <c r="G98" s="102"/>
      <c r="H98" s="75"/>
      <c r="I98" s="29"/>
    </row>
    <row r="99" spans="1:9" ht="15.5" x14ac:dyDescent="0.35">
      <c r="A99" s="149" t="s">
        <v>482</v>
      </c>
      <c r="B99" s="159">
        <v>1</v>
      </c>
      <c r="C99" s="159">
        <v>1</v>
      </c>
      <c r="D99" s="159">
        <v>0</v>
      </c>
      <c r="E99" s="151">
        <v>0</v>
      </c>
      <c r="F99" s="168">
        <v>0</v>
      </c>
      <c r="G99" s="148">
        <v>0</v>
      </c>
      <c r="H99" s="169">
        <v>0</v>
      </c>
      <c r="I99" s="170">
        <v>0</v>
      </c>
    </row>
    <row r="100" spans="1:9" ht="15.5" x14ac:dyDescent="0.35">
      <c r="A100" s="150" t="s">
        <v>322</v>
      </c>
      <c r="B100" s="146">
        <v>1</v>
      </c>
      <c r="C100" s="146">
        <v>1</v>
      </c>
      <c r="D100" s="171">
        <v>0</v>
      </c>
      <c r="E100" s="153">
        <v>0</v>
      </c>
      <c r="F100" s="73">
        <v>0</v>
      </c>
      <c r="G100" s="102">
        <v>0</v>
      </c>
      <c r="H100" s="75">
        <v>0</v>
      </c>
      <c r="I100" s="29">
        <v>0</v>
      </c>
    </row>
    <row r="101" spans="1:9" s="104" customFormat="1" ht="15.5" x14ac:dyDescent="0.35">
      <c r="A101" s="150"/>
      <c r="B101" s="164"/>
      <c r="C101" s="146"/>
      <c r="D101" s="159"/>
      <c r="E101" s="151"/>
      <c r="F101" s="55"/>
      <c r="G101" s="147"/>
      <c r="H101" s="54"/>
      <c r="I101" s="28"/>
    </row>
    <row r="102" spans="1:9" ht="15.5" x14ac:dyDescent="0.35">
      <c r="A102" s="149" t="s">
        <v>483</v>
      </c>
      <c r="B102" s="159">
        <v>6</v>
      </c>
      <c r="C102" s="159">
        <v>1</v>
      </c>
      <c r="D102" s="159">
        <v>5</v>
      </c>
      <c r="E102" s="151">
        <v>0</v>
      </c>
      <c r="F102" s="168">
        <v>5</v>
      </c>
      <c r="G102" s="148">
        <v>0</v>
      </c>
      <c r="H102" s="169">
        <v>0</v>
      </c>
      <c r="I102" s="170">
        <v>0</v>
      </c>
    </row>
    <row r="103" spans="1:9" ht="15.5" x14ac:dyDescent="0.35">
      <c r="A103" s="150" t="s">
        <v>484</v>
      </c>
      <c r="B103" s="146">
        <v>4</v>
      </c>
      <c r="C103" s="146">
        <v>0</v>
      </c>
      <c r="D103" s="146">
        <v>4</v>
      </c>
      <c r="E103" s="153">
        <v>0</v>
      </c>
      <c r="F103" s="73">
        <v>4</v>
      </c>
      <c r="G103" s="102">
        <v>0</v>
      </c>
      <c r="H103" s="75">
        <v>0</v>
      </c>
      <c r="I103" s="29">
        <v>0</v>
      </c>
    </row>
    <row r="104" spans="1:9" s="104" customFormat="1" ht="15.5" x14ac:dyDescent="0.35">
      <c r="A104" s="150" t="s">
        <v>485</v>
      </c>
      <c r="B104" s="146">
        <v>2</v>
      </c>
      <c r="C104" s="146">
        <v>1</v>
      </c>
      <c r="D104" s="146">
        <v>1</v>
      </c>
      <c r="E104" s="153">
        <v>0</v>
      </c>
      <c r="F104" s="165">
        <v>1</v>
      </c>
      <c r="G104" s="105">
        <v>0</v>
      </c>
      <c r="H104" s="166">
        <v>0</v>
      </c>
      <c r="I104" s="167">
        <v>0</v>
      </c>
    </row>
    <row r="105" spans="1:9" ht="15.5" x14ac:dyDescent="0.35">
      <c r="A105" s="150"/>
      <c r="B105" s="164"/>
      <c r="C105" s="146"/>
      <c r="D105" s="146"/>
      <c r="E105" s="151"/>
      <c r="F105" s="73"/>
      <c r="G105" s="102"/>
      <c r="H105" s="75"/>
      <c r="I105" s="29"/>
    </row>
    <row r="106" spans="1:9" ht="15.5" x14ac:dyDescent="0.35">
      <c r="A106" s="149" t="s">
        <v>486</v>
      </c>
      <c r="B106" s="159">
        <v>5</v>
      </c>
      <c r="C106" s="159">
        <v>4</v>
      </c>
      <c r="D106" s="159">
        <v>1</v>
      </c>
      <c r="E106" s="151">
        <v>0</v>
      </c>
      <c r="F106" s="168">
        <v>0</v>
      </c>
      <c r="G106" s="148">
        <v>1</v>
      </c>
      <c r="H106" s="169">
        <v>0</v>
      </c>
      <c r="I106" s="170">
        <v>0</v>
      </c>
    </row>
    <row r="107" spans="1:9" ht="15.5" x14ac:dyDescent="0.35">
      <c r="A107" s="150" t="s">
        <v>487</v>
      </c>
      <c r="B107" s="146">
        <v>1</v>
      </c>
      <c r="C107" s="146">
        <v>1</v>
      </c>
      <c r="D107" s="171">
        <v>0</v>
      </c>
      <c r="E107" s="153">
        <v>0</v>
      </c>
      <c r="F107" s="73">
        <v>0</v>
      </c>
      <c r="G107" s="102">
        <v>0</v>
      </c>
      <c r="H107" s="75">
        <v>0</v>
      </c>
      <c r="I107" s="29">
        <v>0</v>
      </c>
    </row>
    <row r="108" spans="1:9" s="104" customFormat="1" ht="15.5" x14ac:dyDescent="0.35">
      <c r="A108" s="150" t="s">
        <v>488</v>
      </c>
      <c r="B108" s="146">
        <v>4</v>
      </c>
      <c r="C108" s="146">
        <v>3</v>
      </c>
      <c r="D108" s="146">
        <v>1</v>
      </c>
      <c r="E108" s="153">
        <v>0</v>
      </c>
      <c r="F108" s="165">
        <v>0</v>
      </c>
      <c r="G108" s="105">
        <v>1</v>
      </c>
      <c r="H108" s="166">
        <v>0</v>
      </c>
      <c r="I108" s="167">
        <v>0</v>
      </c>
    </row>
    <row r="109" spans="1:9" ht="15.5" x14ac:dyDescent="0.35">
      <c r="A109" s="150"/>
      <c r="B109" s="164"/>
      <c r="C109" s="146"/>
      <c r="D109" s="146"/>
      <c r="E109" s="151"/>
      <c r="F109" s="73"/>
      <c r="G109" s="102"/>
      <c r="H109" s="75"/>
      <c r="I109" s="29"/>
    </row>
    <row r="110" spans="1:9" ht="15.5" x14ac:dyDescent="0.35">
      <c r="A110" s="149" t="s">
        <v>489</v>
      </c>
      <c r="B110" s="159">
        <v>8</v>
      </c>
      <c r="C110" s="159">
        <v>2</v>
      </c>
      <c r="D110" s="159">
        <v>6</v>
      </c>
      <c r="E110" s="151">
        <v>0</v>
      </c>
      <c r="F110" s="168">
        <v>0</v>
      </c>
      <c r="G110" s="148">
        <v>1</v>
      </c>
      <c r="H110" s="169">
        <v>0</v>
      </c>
      <c r="I110" s="170">
        <v>5</v>
      </c>
    </row>
    <row r="111" spans="1:9" s="104" customFormat="1" ht="15.5" x14ac:dyDescent="0.35">
      <c r="A111" s="150" t="s">
        <v>490</v>
      </c>
      <c r="B111" s="146">
        <v>2</v>
      </c>
      <c r="C111" s="146">
        <v>2</v>
      </c>
      <c r="D111" s="171">
        <v>0</v>
      </c>
      <c r="E111" s="153">
        <v>0</v>
      </c>
      <c r="F111" s="165">
        <v>0</v>
      </c>
      <c r="G111" s="105">
        <v>0</v>
      </c>
      <c r="H111" s="166">
        <v>0</v>
      </c>
      <c r="I111" s="167">
        <v>0</v>
      </c>
    </row>
    <row r="112" spans="1:9" ht="15.5" x14ac:dyDescent="0.35">
      <c r="A112" s="150" t="s">
        <v>491</v>
      </c>
      <c r="B112" s="146">
        <v>2</v>
      </c>
      <c r="C112" s="146">
        <v>0</v>
      </c>
      <c r="D112" s="146">
        <v>2</v>
      </c>
      <c r="E112" s="153">
        <v>0</v>
      </c>
      <c r="F112" s="73">
        <v>0</v>
      </c>
      <c r="G112" s="102">
        <v>1</v>
      </c>
      <c r="H112" s="75">
        <v>0</v>
      </c>
      <c r="I112" s="29">
        <v>1</v>
      </c>
    </row>
    <row r="113" spans="1:9" ht="15.5" x14ac:dyDescent="0.35">
      <c r="A113" s="150" t="s">
        <v>492</v>
      </c>
      <c r="B113" s="146">
        <v>4</v>
      </c>
      <c r="C113" s="146">
        <v>0</v>
      </c>
      <c r="D113" s="146">
        <v>4</v>
      </c>
      <c r="E113" s="153">
        <v>0</v>
      </c>
      <c r="F113" s="73">
        <v>0</v>
      </c>
      <c r="G113" s="102">
        <v>0</v>
      </c>
      <c r="H113" s="75">
        <v>0</v>
      </c>
      <c r="I113" s="29">
        <v>4</v>
      </c>
    </row>
    <row r="114" spans="1:9" ht="15.5" x14ac:dyDescent="0.35">
      <c r="A114" s="150"/>
      <c r="B114" s="164"/>
      <c r="C114" s="146"/>
      <c r="D114" s="146"/>
      <c r="E114" s="151"/>
      <c r="F114" s="73"/>
      <c r="G114" s="102"/>
      <c r="H114" s="75"/>
      <c r="I114" s="29"/>
    </row>
    <row r="115" spans="1:9" ht="15.5" x14ac:dyDescent="0.35">
      <c r="A115" s="149" t="s">
        <v>493</v>
      </c>
      <c r="B115" s="159">
        <v>38</v>
      </c>
      <c r="C115" s="159">
        <v>29</v>
      </c>
      <c r="D115" s="159">
        <v>9</v>
      </c>
      <c r="E115" s="151">
        <v>0</v>
      </c>
      <c r="F115" s="168">
        <v>9</v>
      </c>
      <c r="G115" s="148">
        <v>0</v>
      </c>
      <c r="H115" s="169">
        <v>0</v>
      </c>
      <c r="I115" s="170">
        <v>0</v>
      </c>
    </row>
    <row r="116" spans="1:9" ht="15.5" x14ac:dyDescent="0.35">
      <c r="A116" s="150" t="s">
        <v>494</v>
      </c>
      <c r="B116" s="146">
        <v>19</v>
      </c>
      <c r="C116" s="146">
        <v>15</v>
      </c>
      <c r="D116" s="146">
        <v>4</v>
      </c>
      <c r="E116" s="153">
        <v>0</v>
      </c>
      <c r="F116" s="73">
        <v>4</v>
      </c>
      <c r="G116" s="102">
        <v>0</v>
      </c>
      <c r="H116" s="75">
        <v>0</v>
      </c>
      <c r="I116" s="29">
        <v>0</v>
      </c>
    </row>
    <row r="117" spans="1:9" s="104" customFormat="1" ht="15.5" x14ac:dyDescent="0.35">
      <c r="A117" s="150" t="s">
        <v>495</v>
      </c>
      <c r="B117" s="146">
        <v>2</v>
      </c>
      <c r="C117" s="146">
        <v>2</v>
      </c>
      <c r="D117" s="146">
        <v>0</v>
      </c>
      <c r="E117" s="153">
        <v>0</v>
      </c>
      <c r="F117" s="165">
        <v>0</v>
      </c>
      <c r="G117" s="105">
        <v>0</v>
      </c>
      <c r="H117" s="166">
        <v>0</v>
      </c>
      <c r="I117" s="167">
        <v>0</v>
      </c>
    </row>
    <row r="118" spans="1:9" ht="15.5" x14ac:dyDescent="0.35">
      <c r="A118" s="150" t="s">
        <v>496</v>
      </c>
      <c r="B118" s="146">
        <v>17</v>
      </c>
      <c r="C118" s="146">
        <v>12</v>
      </c>
      <c r="D118" s="146">
        <v>5</v>
      </c>
      <c r="E118" s="153">
        <v>0</v>
      </c>
      <c r="F118" s="73">
        <v>5</v>
      </c>
      <c r="G118" s="102">
        <v>0</v>
      </c>
      <c r="H118" s="75">
        <v>0</v>
      </c>
      <c r="I118" s="29">
        <v>0</v>
      </c>
    </row>
    <row r="119" spans="1:9" ht="15.5" x14ac:dyDescent="0.35">
      <c r="A119" s="247"/>
      <c r="B119" s="238"/>
      <c r="C119" s="238"/>
      <c r="D119" s="238"/>
      <c r="E119" s="248"/>
      <c r="F119" s="249"/>
      <c r="G119" s="238"/>
      <c r="H119" s="250"/>
      <c r="I119" s="251"/>
    </row>
    <row r="120" spans="1:9" ht="15.5" x14ac:dyDescent="0.35">
      <c r="A120" s="51" t="s">
        <v>115</v>
      </c>
      <c r="B120" s="5"/>
      <c r="C120" s="5"/>
      <c r="D120" s="5"/>
      <c r="E120" s="5"/>
      <c r="F120" s="5"/>
      <c r="G120" s="5"/>
      <c r="H120" s="5"/>
      <c r="I120" s="5"/>
    </row>
  </sheetData>
  <mergeCells count="9">
    <mergeCell ref="A3:I3"/>
    <mergeCell ref="A4:I4"/>
    <mergeCell ref="A5:I5"/>
    <mergeCell ref="A6:I6"/>
    <mergeCell ref="F9:H9"/>
    <mergeCell ref="F8:I8"/>
    <mergeCell ref="A8:A10"/>
    <mergeCell ref="B8:B10"/>
    <mergeCell ref="C8:E9"/>
  </mergeCells>
  <pageMargins left="0.7" right="0.7" top="0.75" bottom="0.7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I31"/>
  <sheetViews>
    <sheetView zoomScale="85" zoomScaleNormal="85" workbookViewId="0"/>
  </sheetViews>
  <sheetFormatPr baseColWidth="10" defaultColWidth="0" defaultRowHeight="15.5" zeroHeight="1" x14ac:dyDescent="0.35"/>
  <cols>
    <col min="1" max="1" width="77" style="7" customWidth="1"/>
    <col min="2" max="2" width="14.54296875" style="7" customWidth="1"/>
    <col min="3" max="4" width="21.54296875" style="7" customWidth="1"/>
    <col min="5" max="5" width="24.54296875" style="7" customWidth="1"/>
    <col min="6" max="6" width="30" style="7" customWidth="1"/>
    <col min="7" max="7" width="7.26953125" hidden="1" customWidth="1"/>
    <col min="8" max="1023" width="10.7265625" hidden="1" customWidth="1"/>
    <col min="1024" max="16384" width="2.54296875" hidden="1"/>
  </cols>
  <sheetData>
    <row r="1" spans="1:6" x14ac:dyDescent="0.35">
      <c r="A1" s="2" t="s">
        <v>497</v>
      </c>
      <c r="B1" s="5"/>
      <c r="C1" s="5"/>
      <c r="D1" s="5"/>
      <c r="E1" s="5"/>
      <c r="F1" s="5"/>
    </row>
    <row r="2" spans="1:6" x14ac:dyDescent="0.35">
      <c r="A2" s="2"/>
      <c r="B2" s="5"/>
      <c r="C2" s="5"/>
      <c r="D2" s="5"/>
      <c r="E2" s="5"/>
      <c r="F2" s="5"/>
    </row>
    <row r="3" spans="1:6" x14ac:dyDescent="0.35">
      <c r="A3" s="319" t="s">
        <v>498</v>
      </c>
      <c r="B3" s="319"/>
      <c r="C3" s="319"/>
      <c r="D3" s="319"/>
      <c r="E3" s="319"/>
      <c r="F3" s="319"/>
    </row>
    <row r="4" spans="1:6" x14ac:dyDescent="0.35">
      <c r="A4" s="319" t="s">
        <v>499</v>
      </c>
      <c r="B4" s="319"/>
      <c r="C4" s="319"/>
      <c r="D4" s="319"/>
      <c r="E4" s="319"/>
      <c r="F4" s="319"/>
    </row>
    <row r="5" spans="1:6" x14ac:dyDescent="0.35">
      <c r="A5" s="319" t="s">
        <v>500</v>
      </c>
      <c r="B5" s="319"/>
      <c r="C5" s="319"/>
      <c r="D5" s="319"/>
      <c r="E5" s="319"/>
      <c r="F5" s="319"/>
    </row>
    <row r="6" spans="1:6" x14ac:dyDescent="0.35">
      <c r="A6" s="319" t="s">
        <v>38</v>
      </c>
      <c r="B6" s="319"/>
      <c r="C6" s="319"/>
      <c r="D6" s="319"/>
      <c r="E6" s="319"/>
      <c r="F6" s="319"/>
    </row>
    <row r="7" spans="1:6" x14ac:dyDescent="0.35">
      <c r="A7" s="8"/>
      <c r="B7" s="8"/>
      <c r="C7" s="8"/>
      <c r="D7" s="8"/>
      <c r="E7" s="8"/>
      <c r="F7" s="8"/>
    </row>
    <row r="8" spans="1:6" x14ac:dyDescent="0.35">
      <c r="A8" s="252"/>
      <c r="B8" s="90"/>
      <c r="C8" s="325" t="s">
        <v>41</v>
      </c>
      <c r="D8" s="325"/>
      <c r="E8" s="325"/>
      <c r="F8" s="321"/>
    </row>
    <row r="9" spans="1:6" x14ac:dyDescent="0.35">
      <c r="A9" s="253" t="s">
        <v>501</v>
      </c>
      <c r="B9" s="254" t="s">
        <v>502</v>
      </c>
      <c r="C9" s="255" t="s">
        <v>42</v>
      </c>
      <c r="D9" s="255" t="s">
        <v>407</v>
      </c>
      <c r="E9" s="255" t="s">
        <v>408</v>
      </c>
      <c r="F9" s="256" t="s">
        <v>503</v>
      </c>
    </row>
    <row r="10" spans="1:6" x14ac:dyDescent="0.35">
      <c r="A10" s="91"/>
      <c r="B10" s="92"/>
      <c r="C10" s="257"/>
      <c r="D10" s="258"/>
      <c r="E10" s="93"/>
      <c r="F10" s="174"/>
    </row>
    <row r="11" spans="1:6" x14ac:dyDescent="0.35">
      <c r="A11" s="94" t="s">
        <v>92</v>
      </c>
      <c r="B11" s="157">
        <f>SUM(B13:B29)</f>
        <v>664</v>
      </c>
      <c r="C11" s="95" t="s">
        <v>504</v>
      </c>
      <c r="D11" s="173" t="s">
        <v>505</v>
      </c>
      <c r="E11" s="173" t="s">
        <v>506</v>
      </c>
      <c r="F11" s="175" t="s">
        <v>507</v>
      </c>
    </row>
    <row r="12" spans="1:6" x14ac:dyDescent="0.35">
      <c r="A12" s="96"/>
      <c r="B12" s="103"/>
      <c r="C12" s="183"/>
      <c r="D12" s="86"/>
      <c r="E12" s="86"/>
      <c r="F12" s="97"/>
    </row>
    <row r="13" spans="1:6" x14ac:dyDescent="0.35">
      <c r="A13" s="162" t="s">
        <v>508</v>
      </c>
      <c r="B13" s="177">
        <v>341</v>
      </c>
      <c r="C13" s="21" t="s">
        <v>509</v>
      </c>
      <c r="D13" s="146" t="s">
        <v>510</v>
      </c>
      <c r="E13" s="146" t="s">
        <v>504</v>
      </c>
      <c r="F13" s="21" t="s">
        <v>511</v>
      </c>
    </row>
    <row r="14" spans="1:6" x14ac:dyDescent="0.35">
      <c r="A14" s="162" t="s">
        <v>512</v>
      </c>
      <c r="B14" s="177">
        <v>30</v>
      </c>
      <c r="C14" s="21" t="s">
        <v>513</v>
      </c>
      <c r="D14" s="146" t="s">
        <v>514</v>
      </c>
      <c r="E14" s="172" t="s">
        <v>515</v>
      </c>
      <c r="F14" s="21" t="s">
        <v>511</v>
      </c>
    </row>
    <row r="15" spans="1:6" x14ac:dyDescent="0.35">
      <c r="A15" s="162" t="s">
        <v>516</v>
      </c>
      <c r="B15" s="177">
        <v>35</v>
      </c>
      <c r="C15" s="21" t="s">
        <v>517</v>
      </c>
      <c r="D15" s="146" t="s">
        <v>518</v>
      </c>
      <c r="E15" s="146" t="s">
        <v>519</v>
      </c>
      <c r="F15" s="176" t="s">
        <v>520</v>
      </c>
    </row>
    <row r="16" spans="1:6" x14ac:dyDescent="0.35">
      <c r="A16" s="162" t="s">
        <v>521</v>
      </c>
      <c r="B16" s="177">
        <v>2</v>
      </c>
      <c r="C16" s="21" t="s">
        <v>522</v>
      </c>
      <c r="D16" s="146" t="s">
        <v>522</v>
      </c>
      <c r="E16" s="146" t="s">
        <v>511</v>
      </c>
      <c r="F16" s="21" t="s">
        <v>511</v>
      </c>
    </row>
    <row r="17" spans="1:6" x14ac:dyDescent="0.35">
      <c r="A17" s="162" t="s">
        <v>523</v>
      </c>
      <c r="B17" s="177">
        <v>31</v>
      </c>
      <c r="C17" s="21" t="s">
        <v>524</v>
      </c>
      <c r="D17" s="146" t="s">
        <v>525</v>
      </c>
      <c r="E17" s="172" t="s">
        <v>510</v>
      </c>
      <c r="F17" s="21" t="s">
        <v>511</v>
      </c>
    </row>
    <row r="18" spans="1:6" x14ac:dyDescent="0.35">
      <c r="A18" s="162" t="s">
        <v>526</v>
      </c>
      <c r="B18" s="177">
        <v>15</v>
      </c>
      <c r="C18" s="21" t="s">
        <v>527</v>
      </c>
      <c r="D18" s="146" t="s">
        <v>528</v>
      </c>
      <c r="E18" s="146" t="s">
        <v>522</v>
      </c>
      <c r="F18" s="21" t="s">
        <v>511</v>
      </c>
    </row>
    <row r="19" spans="1:6" x14ac:dyDescent="0.35">
      <c r="A19" s="162" t="s">
        <v>529</v>
      </c>
      <c r="B19" s="177">
        <v>53</v>
      </c>
      <c r="C19" s="21" t="s">
        <v>530</v>
      </c>
      <c r="D19" s="172" t="s">
        <v>531</v>
      </c>
      <c r="E19" s="146" t="s">
        <v>532</v>
      </c>
      <c r="F19" s="21" t="s">
        <v>511</v>
      </c>
    </row>
    <row r="20" spans="1:6" x14ac:dyDescent="0.35">
      <c r="A20" s="162" t="s">
        <v>533</v>
      </c>
      <c r="B20" s="177">
        <v>6</v>
      </c>
      <c r="C20" s="21" t="s">
        <v>509</v>
      </c>
      <c r="D20" s="172" t="s">
        <v>534</v>
      </c>
      <c r="E20" s="146" t="s">
        <v>535</v>
      </c>
      <c r="F20" s="21" t="s">
        <v>511</v>
      </c>
    </row>
    <row r="21" spans="1:6" x14ac:dyDescent="0.35">
      <c r="A21" s="162" t="s">
        <v>536</v>
      </c>
      <c r="B21" s="177">
        <v>5</v>
      </c>
      <c r="C21" s="21" t="s">
        <v>506</v>
      </c>
      <c r="D21" s="172" t="s">
        <v>537</v>
      </c>
      <c r="E21" s="146" t="s">
        <v>538</v>
      </c>
      <c r="F21" s="21" t="s">
        <v>511</v>
      </c>
    </row>
    <row r="22" spans="1:6" x14ac:dyDescent="0.35">
      <c r="A22" s="162" t="s">
        <v>539</v>
      </c>
      <c r="B22" s="177">
        <v>2</v>
      </c>
      <c r="C22" s="21" t="s">
        <v>540</v>
      </c>
      <c r="D22" s="146" t="s">
        <v>541</v>
      </c>
      <c r="E22" s="146" t="s">
        <v>542</v>
      </c>
      <c r="F22" s="21" t="s">
        <v>511</v>
      </c>
    </row>
    <row r="23" spans="1:6" x14ac:dyDescent="0.35">
      <c r="A23" s="162" t="s">
        <v>543</v>
      </c>
      <c r="B23" s="177">
        <v>30</v>
      </c>
      <c r="C23" s="21" t="s">
        <v>544</v>
      </c>
      <c r="D23" s="146" t="s">
        <v>531</v>
      </c>
      <c r="E23" s="146" t="s">
        <v>545</v>
      </c>
      <c r="F23" s="21" t="s">
        <v>511</v>
      </c>
    </row>
    <row r="24" spans="1:6" x14ac:dyDescent="0.35">
      <c r="A24" s="162" t="s">
        <v>546</v>
      </c>
      <c r="B24" s="177">
        <v>14</v>
      </c>
      <c r="C24" s="21" t="s">
        <v>547</v>
      </c>
      <c r="D24" s="146" t="s">
        <v>548</v>
      </c>
      <c r="E24" s="146" t="s">
        <v>43</v>
      </c>
      <c r="F24" s="106" t="s">
        <v>511</v>
      </c>
    </row>
    <row r="25" spans="1:6" x14ac:dyDescent="0.35">
      <c r="A25" s="162" t="s">
        <v>549</v>
      </c>
      <c r="B25" s="177">
        <v>16</v>
      </c>
      <c r="C25" s="21" t="s">
        <v>70</v>
      </c>
      <c r="D25" s="146" t="s">
        <v>513</v>
      </c>
      <c r="E25" s="146" t="s">
        <v>550</v>
      </c>
      <c r="F25" s="178" t="s">
        <v>551</v>
      </c>
    </row>
    <row r="26" spans="1:6" x14ac:dyDescent="0.35">
      <c r="A26" s="162" t="s">
        <v>552</v>
      </c>
      <c r="B26" s="177">
        <v>5</v>
      </c>
      <c r="C26" s="21" t="s">
        <v>553</v>
      </c>
      <c r="D26" s="146" t="s">
        <v>553</v>
      </c>
      <c r="E26" s="146" t="s">
        <v>511</v>
      </c>
      <c r="F26" s="106" t="s">
        <v>511</v>
      </c>
    </row>
    <row r="27" spans="1:6" x14ac:dyDescent="0.35">
      <c r="A27" s="162" t="s">
        <v>554</v>
      </c>
      <c r="B27" s="177">
        <v>15</v>
      </c>
      <c r="C27" s="21" t="s">
        <v>70</v>
      </c>
      <c r="D27" s="146" t="s">
        <v>555</v>
      </c>
      <c r="E27" s="146" t="s">
        <v>556</v>
      </c>
      <c r="F27" s="106" t="s">
        <v>511</v>
      </c>
    </row>
    <row r="28" spans="1:6" x14ac:dyDescent="0.35">
      <c r="A28" s="162" t="s">
        <v>557</v>
      </c>
      <c r="B28" s="177">
        <v>39</v>
      </c>
      <c r="C28" s="21" t="s">
        <v>558</v>
      </c>
      <c r="D28" s="146" t="s">
        <v>559</v>
      </c>
      <c r="E28" s="172" t="s">
        <v>560</v>
      </c>
      <c r="F28" s="106" t="s">
        <v>511</v>
      </c>
    </row>
    <row r="29" spans="1:6" x14ac:dyDescent="0.35">
      <c r="A29" s="162" t="s">
        <v>561</v>
      </c>
      <c r="B29" s="177">
        <v>25</v>
      </c>
      <c r="C29" s="21" t="s">
        <v>506</v>
      </c>
      <c r="D29" s="146" t="s">
        <v>562</v>
      </c>
      <c r="E29" s="146" t="s">
        <v>563</v>
      </c>
      <c r="F29" s="106" t="s">
        <v>564</v>
      </c>
    </row>
    <row r="30" spans="1:6" x14ac:dyDescent="0.35">
      <c r="A30" s="250"/>
      <c r="B30" s="230"/>
      <c r="C30" s="259"/>
      <c r="D30" s="260"/>
      <c r="E30" s="260"/>
      <c r="F30" s="239"/>
    </row>
    <row r="31" spans="1:6" x14ac:dyDescent="0.35">
      <c r="A31" s="51" t="s">
        <v>115</v>
      </c>
      <c r="B31" s="8"/>
      <c r="C31" s="4"/>
      <c r="D31" s="4"/>
      <c r="E31" s="4"/>
      <c r="F31" s="4"/>
    </row>
  </sheetData>
  <mergeCells count="5">
    <mergeCell ref="A3:F3"/>
    <mergeCell ref="A4:F4"/>
    <mergeCell ref="A5:F5"/>
    <mergeCell ref="A6:F6"/>
    <mergeCell ref="C8:F8"/>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Índice </vt:lpstr>
      <vt:lpstr>C-1</vt:lpstr>
      <vt:lpstr>C-2</vt:lpstr>
      <vt:lpstr>C-3</vt:lpstr>
      <vt:lpstr>C-4</vt:lpstr>
      <vt:lpstr>C-5</vt:lpstr>
      <vt:lpstr>C-6</vt:lpstr>
      <vt:lpstr>C-7</vt:lpstr>
      <vt:lpstr>C-8</vt:lpstr>
      <vt:lpstr>C-9</vt:lpstr>
      <vt:lpstr>C-10</vt:lpstr>
      <vt:lpstr>C-11</vt:lpstr>
      <vt:lpstr>C-12</vt:lpstr>
      <vt:lpstr>C-13</vt:lpstr>
      <vt:lpstr>C-14</vt:lpstr>
      <vt:lpstr>'Índice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María Gómez Rodríguez</dc:creator>
  <cp:keywords/>
  <dc:description/>
  <cp:lastModifiedBy>María Gómez Rodríguez</cp:lastModifiedBy>
  <cp:revision>1</cp:revision>
  <dcterms:created xsi:type="dcterms:W3CDTF">2018-05-15T17:40:19Z</dcterms:created>
  <dcterms:modified xsi:type="dcterms:W3CDTF">2023-11-17T14:09:36Z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