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xr:revisionPtr revIDLastSave="0" documentId="8_{4A5A0FF2-E085-49EB-BDB5-485F0FB182BF}" xr6:coauthVersionLast="47" xr6:coauthVersionMax="47" xr10:uidLastSave="{00000000-0000-0000-0000-000000000000}"/>
  <bookViews>
    <workbookView xWindow="28690" yWindow="-110" windowWidth="29020" windowHeight="15700" xr2:uid="{00000000-000D-0000-FFFF-FFFF00000000}"/>
  </bookViews>
  <sheets>
    <sheet name="Índice" sheetId="1" r:id="rId1"/>
    <sheet name="C-1" sheetId="3" r:id="rId2"/>
    <sheet name="C-2" sheetId="2" r:id="rId3"/>
    <sheet name="C-3" sheetId="4" r:id="rId4"/>
    <sheet name="C-4" sheetId="5" r:id="rId5"/>
    <sheet name="C-5"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5" i="6" l="1"/>
  <c r="B84" i="6"/>
  <c r="I83" i="6"/>
  <c r="B83" i="6" s="1"/>
  <c r="H83" i="6"/>
  <c r="G83" i="6"/>
  <c r="F83" i="6"/>
  <c r="E83" i="6"/>
  <c r="D83" i="6"/>
  <c r="C83" i="6"/>
  <c r="B81" i="6"/>
  <c r="B80" i="6"/>
  <c r="B79" i="6"/>
  <c r="B78" i="6"/>
  <c r="B77" i="6"/>
  <c r="B76" i="6"/>
  <c r="B75" i="6"/>
  <c r="I74" i="6"/>
  <c r="H74" i="6"/>
  <c r="G74" i="6"/>
  <c r="F74" i="6"/>
  <c r="B74" i="6" s="1"/>
  <c r="E74" i="6"/>
  <c r="D74" i="6"/>
  <c r="C74" i="6"/>
  <c r="B72" i="6"/>
  <c r="B71" i="6"/>
  <c r="B70" i="6"/>
  <c r="B69" i="6"/>
  <c r="B68" i="6"/>
  <c r="B67" i="6"/>
  <c r="B66" i="6"/>
  <c r="B65" i="6"/>
  <c r="B64" i="6"/>
  <c r="B63" i="6"/>
  <c r="B62" i="6"/>
  <c r="B61" i="6"/>
  <c r="B60" i="6"/>
  <c r="I59" i="6"/>
  <c r="H59" i="6"/>
  <c r="G59" i="6"/>
  <c r="F59" i="6"/>
  <c r="E59" i="6"/>
  <c r="D59" i="6"/>
  <c r="C59" i="6"/>
  <c r="B59" i="6" s="1"/>
  <c r="B57" i="6"/>
  <c r="B56" i="6"/>
  <c r="B55" i="6"/>
  <c r="B54" i="6"/>
  <c r="B53" i="6"/>
  <c r="B52" i="6"/>
  <c r="B51" i="6"/>
  <c r="B50" i="6"/>
  <c r="B49" i="6"/>
  <c r="B48" i="6"/>
  <c r="B47" i="6"/>
  <c r="B46" i="6"/>
  <c r="I45" i="6"/>
  <c r="H45" i="6"/>
  <c r="G45" i="6"/>
  <c r="B45" i="6" s="1"/>
  <c r="F45" i="6"/>
  <c r="E45" i="6"/>
  <c r="D45" i="6"/>
  <c r="C45" i="6"/>
  <c r="B43" i="6"/>
  <c r="B42" i="6"/>
  <c r="B41" i="6"/>
  <c r="B40" i="6"/>
  <c r="B39" i="6"/>
  <c r="B38" i="6"/>
  <c r="B37" i="6"/>
  <c r="B36" i="6"/>
  <c r="B35" i="6"/>
  <c r="B34" i="6"/>
  <c r="B33" i="6"/>
  <c r="B32" i="6"/>
  <c r="B31" i="6"/>
  <c r="B30" i="6"/>
  <c r="B29" i="6"/>
  <c r="I28" i="6"/>
  <c r="I11" i="6" s="1"/>
  <c r="H28" i="6"/>
  <c r="H11" i="6" s="1"/>
  <c r="G28" i="6"/>
  <c r="G11" i="6" s="1"/>
  <c r="F28" i="6"/>
  <c r="F11" i="6" s="1"/>
  <c r="E28" i="6"/>
  <c r="D28" i="6"/>
  <c r="C28" i="6"/>
  <c r="B26" i="6"/>
  <c r="B25" i="6"/>
  <c r="B24" i="6"/>
  <c r="B23" i="6"/>
  <c r="B22" i="6"/>
  <c r="B21" i="6"/>
  <c r="B20" i="6"/>
  <c r="B19" i="6"/>
  <c r="B18" i="6"/>
  <c r="B17" i="6"/>
  <c r="B16" i="6"/>
  <c r="B15" i="6"/>
  <c r="B14" i="6"/>
  <c r="I13" i="6"/>
  <c r="H13" i="6"/>
  <c r="G13" i="6"/>
  <c r="F13" i="6"/>
  <c r="E13" i="6"/>
  <c r="D13" i="6"/>
  <c r="C13" i="6"/>
  <c r="B13" i="6" s="1"/>
  <c r="E11" i="6"/>
  <c r="D11" i="6"/>
  <c r="C11" i="6"/>
  <c r="B37" i="5"/>
  <c r="B36" i="5"/>
  <c r="B35" i="5"/>
  <c r="B34" i="5"/>
  <c r="B33" i="5"/>
  <c r="B32" i="5"/>
  <c r="B31" i="5"/>
  <c r="B30" i="5"/>
  <c r="B29" i="5"/>
  <c r="B28" i="5"/>
  <c r="B27" i="5"/>
  <c r="B26" i="5"/>
  <c r="B25" i="5"/>
  <c r="B24" i="5"/>
  <c r="B23" i="5"/>
  <c r="B22" i="5"/>
  <c r="B21" i="5"/>
  <c r="B20" i="5"/>
  <c r="B19" i="5"/>
  <c r="B18" i="5"/>
  <c r="B17" i="5"/>
  <c r="B16" i="5"/>
  <c r="B15" i="5"/>
  <c r="B14" i="5"/>
  <c r="B13" i="5"/>
  <c r="B11" i="5" s="1"/>
  <c r="H11" i="5"/>
  <c r="G11" i="5"/>
  <c r="F11" i="5"/>
  <c r="E11" i="5"/>
  <c r="D11" i="5"/>
  <c r="C11" i="5"/>
  <c r="B19" i="4"/>
  <c r="B18" i="4"/>
  <c r="B17" i="4"/>
  <c r="B16" i="4"/>
  <c r="B15" i="4"/>
  <c r="B14" i="4"/>
  <c r="B12" i="4" s="1"/>
  <c r="E12" i="4"/>
  <c r="D12" i="4"/>
  <c r="C12" i="4"/>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6" i="2"/>
  <c r="B11" i="2" s="1"/>
  <c r="B15" i="2"/>
  <c r="B14" i="2"/>
  <c r="B13" i="2"/>
  <c r="H11" i="2"/>
  <c r="G11" i="2"/>
  <c r="F11" i="2"/>
  <c r="E11" i="2"/>
  <c r="D11" i="2"/>
  <c r="C11" i="2"/>
  <c r="B64" i="3"/>
  <c r="B63" i="3"/>
  <c r="B62" i="3"/>
  <c r="B61" i="3"/>
  <c r="B60" i="3"/>
  <c r="B59" i="3"/>
  <c r="B57" i="3" s="1"/>
  <c r="B58" i="3"/>
  <c r="H57" i="3"/>
  <c r="G57" i="3"/>
  <c r="F57" i="3"/>
  <c r="C57"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s="1"/>
  <c r="B11" i="3" s="1"/>
  <c r="H13" i="3"/>
  <c r="G13" i="3"/>
  <c r="G11" i="3" s="1"/>
  <c r="F13" i="3"/>
  <c r="E13" i="3"/>
  <c r="E11" i="3" s="1"/>
  <c r="D13" i="3"/>
  <c r="D11" i="3" s="1"/>
  <c r="C13" i="3"/>
  <c r="C11" i="3" s="1"/>
  <c r="H11" i="3"/>
  <c r="F11" i="3"/>
  <c r="C1" i="1"/>
  <c r="B28" i="6" l="1"/>
  <c r="B11" i="6" s="1"/>
</calcChain>
</file>

<file path=xl/sharedStrings.xml><?xml version="1.0" encoding="utf-8"?>
<sst xmlns="http://schemas.openxmlformats.org/spreadsheetml/2006/main" count="330" uniqueCount="231">
  <si>
    <t>Índice de Cuadros Estadísticos</t>
  </si>
  <si>
    <t>Tribunales de Apelación de Sentencia Penal</t>
  </si>
  <si>
    <t>Número</t>
  </si>
  <si>
    <t>Nombre del cuadro</t>
  </si>
  <si>
    <t>Por: Tribunal de Apelación</t>
  </si>
  <si>
    <t>Tribunales de Apelación de Sentencia Penal: Recursos de Apelación Entrados</t>
  </si>
  <si>
    <t>Según: Despacho de origen</t>
  </si>
  <si>
    <t>Tribunales de Apelación de Sentencia Penal: Recursos de Apelación Fallados Con Lugar</t>
  </si>
  <si>
    <t>Tribunales de Apelación: Recursos de Apelación Votados por el Fondo</t>
  </si>
  <si>
    <t>Según: Tribunal de Apelación</t>
  </si>
  <si>
    <t>Por: Tipo de voto y duración promedio</t>
  </si>
  <si>
    <t>Tribunales de Apelación: Distribución de los Recursos de Apelación Votados sobre el Fondo</t>
  </si>
  <si>
    <t>Según: Intervalo de tiempo empleado</t>
  </si>
  <si>
    <t>TRIBUNALES DE APELACIÓN DE SENTENCIA PENAL: RECURSOS DE APELACIÓN FALLADOS CON LUGAR</t>
  </si>
  <si>
    <t>SEGÚN: DESPACHO DE ORIGEN</t>
  </si>
  <si>
    <t>POR: TRIBUNAL DE APELACIÓN</t>
  </si>
  <si>
    <t>DESPACHO DE ORIGEN</t>
  </si>
  <si>
    <t>TOTAL</t>
  </si>
  <si>
    <t>TRIBUNALES DE APELACIÓN</t>
  </si>
  <si>
    <t>II Circuito Judicial de San José</t>
  </si>
  <si>
    <t>III Circuito Judicial de Alajuela (San Ramón)</t>
  </si>
  <si>
    <t>Cartago</t>
  </si>
  <si>
    <t>II Circuito Judicial de Guanacaste (Santa Cruz)</t>
  </si>
  <si>
    <t>Total</t>
  </si>
  <si>
    <t>I Circ. Jud. de San José</t>
  </si>
  <si>
    <t>I Circ. Jud. de San José (Flagrancia)</t>
  </si>
  <si>
    <t>II Circ. Jud. de San José</t>
  </si>
  <si>
    <t>III Circ. Jud. de San José  Sede Desamparados</t>
  </si>
  <si>
    <t>III Circ. Jud. de San José Pavas</t>
  </si>
  <si>
    <t>I Circ. Jud. de Alajuela</t>
  </si>
  <si>
    <t>I Circ. Jud. de Alajuela (Flagrancia)</t>
  </si>
  <si>
    <t>II Circ. Jud. de Alajuela</t>
  </si>
  <si>
    <t>II Circ. Jud. de Alajuela (Flagrancia)</t>
  </si>
  <si>
    <t>III Circ. Jud. de Alajuela, sede San Ramón</t>
  </si>
  <si>
    <t>III Circ. Jud. de Alajuela (Flagrancia), sede San Ramón</t>
  </si>
  <si>
    <t>III Circ. Jud. de Alajuela, sede Grecia</t>
  </si>
  <si>
    <t>Cartago (Flagrancia)</t>
  </si>
  <si>
    <t>Cartago Sede Turrialba</t>
  </si>
  <si>
    <t>Heredia</t>
  </si>
  <si>
    <t>Heredia (Flagrancia)</t>
  </si>
  <si>
    <t>Sarapiquí</t>
  </si>
  <si>
    <t>Guanacaste</t>
  </si>
  <si>
    <t>Guanacaste (Flagrancia)</t>
  </si>
  <si>
    <t>Cañas</t>
  </si>
  <si>
    <t>Nicoya</t>
  </si>
  <si>
    <t>Santa Cruz</t>
  </si>
  <si>
    <t>Santa Cruz (Flagrancia)</t>
  </si>
  <si>
    <t>Puntarenas</t>
  </si>
  <si>
    <t>Puntarenas (Quepos)</t>
  </si>
  <si>
    <t>Puntarenas (flagrancia)</t>
  </si>
  <si>
    <t>Golfito</t>
  </si>
  <si>
    <t>Osa</t>
  </si>
  <si>
    <t>Zona Sur ( Pérez Zeledón)</t>
  </si>
  <si>
    <t>Zona Sur ( Pérez Zeledón) (Flagrancia)</t>
  </si>
  <si>
    <t>Corredores</t>
  </si>
  <si>
    <t>Corredores (Flagrancia)</t>
  </si>
  <si>
    <t>I Circ. Jud. de la Zona Atlántica</t>
  </si>
  <si>
    <t>I Circ. Jud. de la Zona Atlántica (Flagrancias)</t>
  </si>
  <si>
    <t>II Circ. Jud. de la Zona Atlántica</t>
  </si>
  <si>
    <t>II Circ. Jud. de la Zona Atlántica (Flagrancias)</t>
  </si>
  <si>
    <t>II Circ. Jud. de la Zona Atlántica (Siquirres)</t>
  </si>
  <si>
    <t>Tribunal de Apelación de Sentencia Penal II Circuito Judicial San José</t>
  </si>
  <si>
    <t>Sala Tercera</t>
  </si>
  <si>
    <t>Elaborado por: Subproceso de Estadística, Dirección de Planificación.</t>
  </si>
  <si>
    <t>TRIBUNALES DE APELACIÓN DE SENTENCIA PENAL: RECURSOS DE APELACIÓN ENTRADOS</t>
  </si>
  <si>
    <t>TRIBUNALES PENALES</t>
  </si>
  <si>
    <t>Tribunal Penal del Primer Circ. Jud.  San José</t>
  </si>
  <si>
    <t>Tribunal Penal del Primer Circ. Jud.  San José (Flagrancia)</t>
  </si>
  <si>
    <t>Tribunal Penal de Segundo Circ. Jud. San José</t>
  </si>
  <si>
    <t>Tribunal Penal de  Tercer Circ. Jud.  San José, Sede Desamparados</t>
  </si>
  <si>
    <t>Tribunal Penal de  Tercer Circ. Jud.  San José, Sede Suroeste</t>
  </si>
  <si>
    <t>Tribunal Penal de Primer Circ. Jud. Alajuela</t>
  </si>
  <si>
    <t>Tribunal Penal de Primer Circ. Jud. Alajuela (Flagrancia)</t>
  </si>
  <si>
    <t>Tribunal Penal de Segundo Circ. Jud. Alajuela</t>
  </si>
  <si>
    <t>Tribunal Penal de Segundo Circ. Jud. Alajuela (Sección Flagrancia)</t>
  </si>
  <si>
    <t>Tribunal Penal de Tercer Circ. Jud. Alajuela, Sede San Ramón</t>
  </si>
  <si>
    <t>Tribunal Penal de Tercer Circ. Jud. Alajuela, Sede San Ramón (Sección Flagrancia)</t>
  </si>
  <si>
    <t>Tribunal Penal de Heredia</t>
  </si>
  <si>
    <t>Tribunal Penal de Heredia (Sección Flagrancia)</t>
  </si>
  <si>
    <t>Tribunal Penal de  Heredia, Sede Sarapiquí</t>
  </si>
  <si>
    <t>Tribunal Penal de Cartago</t>
  </si>
  <si>
    <t>Tribunal Penal de Cartago (Sección Flagrancia)</t>
  </si>
  <si>
    <t>Tribunal Penal de Cartago, Sede Turrialba</t>
  </si>
  <si>
    <t>Tribunal Penal de Primer Circ. Jud. de Guanacaste</t>
  </si>
  <si>
    <t>Tribunal de Apelación de Sentencia Penal de Guanacaste</t>
  </si>
  <si>
    <t>Tribunal Penal de Primer Circ. Jud. de Guanacaste (Sección Flagrancia)</t>
  </si>
  <si>
    <t>Tribunal Penal de Primer Circ. Jud. de Guanacaste, Sede Cañas</t>
  </si>
  <si>
    <t>Tribunal Penal de Segundo Circ. Jud. de Guanacaste (Santa Cruz)</t>
  </si>
  <si>
    <t>Tribunal Penal de Segundo Circ. Jud. de Guanacaste, Sede Santa Cruz, Sección Flagrancia</t>
  </si>
  <si>
    <t>Tribunal Penal de Segundo Circ. Jud. de Guanacaste, Sede Nicoya</t>
  </si>
  <si>
    <t>Tribunal Penal de Puntarenas</t>
  </si>
  <si>
    <t>Tribunal Penal de Puntarenas (Sección Flagrancia)</t>
  </si>
  <si>
    <t>Tribunal de Puntarenas, Sede de Quepos</t>
  </si>
  <si>
    <t>Tribunal Penal de la Zona Sur, Sede Pérez Zeledón</t>
  </si>
  <si>
    <t>Tribunal Penal de la Zona Sur, Sede Pérez Zeledón (Flagrancia)</t>
  </si>
  <si>
    <t>Tribunal Penal de Zona Sur, Sede Corredores</t>
  </si>
  <si>
    <t>Tribunal Penal de Zona Sur, Sede Corredores (Sección Flagrancia)</t>
  </si>
  <si>
    <t>Tribunal Penal de  Zona Sur, Sede Golfito</t>
  </si>
  <si>
    <t>Tribunal Penal de Zona Sur, Sede Osa</t>
  </si>
  <si>
    <t>Tribunal Penal de Primer Circ. Jud. de la Zona Atlántica</t>
  </si>
  <si>
    <t>Tribunal Penal de Primer Circ. Jud. de la Zona Atlántica (Sección Flagrancia)</t>
  </si>
  <si>
    <t>Tribunal Penal de Segundo Circ. Jud. de la Zona Atlántica</t>
  </si>
  <si>
    <t>Tribunal Penal de Segundo Circ. Jud. de la Zona Atlántica  (Sección Flagrancia)</t>
  </si>
  <si>
    <t>Tribunal Penal de Segundo Circ. Jud. de la Zona Atlántica  (Siquirres)</t>
  </si>
  <si>
    <t>Tribunal De Apelación De Sentencia Penal II Circuito Judicial San José</t>
  </si>
  <si>
    <t>OTRAS OFICINAS</t>
  </si>
  <si>
    <t>Fiscalía de Santa Cruz (Flagrancia)</t>
  </si>
  <si>
    <t>CUADRO N° 1</t>
  </si>
  <si>
    <t>CUADRO N° 2</t>
  </si>
  <si>
    <t xml:space="preserve">TRIBUNALES DE APELACIÓN: RECURSOS DE APELACIÓN VOTADOS </t>
  </si>
  <si>
    <t>POR: TIPO DE VOTO Y DURACIÓN PROMEDIO</t>
  </si>
  <si>
    <t>RECURSOS VOTADOS</t>
  </si>
  <si>
    <t>TIPO DE VOTO</t>
  </si>
  <si>
    <t>DURACIÓN PROMEDIO</t>
  </si>
  <si>
    <t>Con Lugar</t>
  </si>
  <si>
    <t>Sin Lugar</t>
  </si>
  <si>
    <t>4 meses 2 semanas</t>
  </si>
  <si>
    <t>3 meses 2 semanas</t>
  </si>
  <si>
    <t/>
  </si>
  <si>
    <t>SEGÚN: INTERVALO DE TIEMPO EMPLEADO</t>
  </si>
  <si>
    <t>POR: DESPACHO JUDICIAL</t>
  </si>
  <si>
    <t>INTERVALO DE TIEMPO EMPLEADO</t>
  </si>
  <si>
    <t>De 1 a menos de 8 días</t>
  </si>
  <si>
    <t>De 8 a menos de 14 días</t>
  </si>
  <si>
    <t>De 14 a menos de 21 días</t>
  </si>
  <si>
    <t>De 21 a menos de 30 días</t>
  </si>
  <si>
    <t>De 1 a menos 2 meses</t>
  </si>
  <si>
    <t>De 2 a menos 3 meses</t>
  </si>
  <si>
    <t>De 3 a menos 4 meses</t>
  </si>
  <si>
    <t>De 4 a menos 5 meses</t>
  </si>
  <si>
    <t>De 5 a menos 6 meses</t>
  </si>
  <si>
    <t>De 6 a menos 7 meses</t>
  </si>
  <si>
    <t>De 7 a menos 8 meses</t>
  </si>
  <si>
    <t>De 8 a menos 9 meses</t>
  </si>
  <si>
    <t>De 9 a menos 10 meses</t>
  </si>
  <si>
    <t>De 10 a menos 11 meses</t>
  </si>
  <si>
    <t>De 11 a menos 12 meses</t>
  </si>
  <si>
    <t>De 12 a menos 13 meses</t>
  </si>
  <si>
    <t>De 13 a menos 14 meses</t>
  </si>
  <si>
    <t>De 14 a menos 15 meses</t>
  </si>
  <si>
    <t>De 15 a menos 16 meses</t>
  </si>
  <si>
    <t>De 16 a menos 17 meses</t>
  </si>
  <si>
    <t>De 17 a menos 18 meses</t>
  </si>
  <si>
    <t>De 18 a menos 19 meses</t>
  </si>
  <si>
    <t>De 19 a menos 20 meses</t>
  </si>
  <si>
    <t>De 23 a menos 24 meses</t>
  </si>
  <si>
    <t>De 30 a más meses</t>
  </si>
  <si>
    <t>II Circ. Jud. De San José (Penal de Hacienda y Función Pública)</t>
  </si>
  <si>
    <t>II Circuito Judicial San José (Penal Hacda y Func Pública)</t>
  </si>
  <si>
    <t>Juzgado Penal III Circuito Judicial de San José (Desamparados)</t>
  </si>
  <si>
    <t>Tribunal Penal II Circuito Judicial San José (Penal de Hacienda y Función Pública)</t>
  </si>
  <si>
    <t>Tribunal Penal de Tercer Circ. Jud. Alajuela, Sede Grecia</t>
  </si>
  <si>
    <t>II Circuito Judicial San José (Penal de Hacienda y Función Pública)</t>
  </si>
  <si>
    <t>T I P O   D E   R E S O L U C I Ó N</t>
  </si>
  <si>
    <t>CUADRO Nº 3</t>
  </si>
  <si>
    <t>RESULTADO DE LA RESOLUCIÓN POR DESPACHO</t>
  </si>
  <si>
    <t>Durante: 2023</t>
  </si>
  <si>
    <t>DURANTE: 2023</t>
  </si>
  <si>
    <t>Fiscalía de Hatillo</t>
  </si>
  <si>
    <t>Fiscalía de Sarapiquí</t>
  </si>
  <si>
    <t>Juzgado Ejecución de la Pena I Circuito Judicial Zona Atlántica</t>
  </si>
  <si>
    <t>Tribunal Penal Especializado en Delincuencia Organizada</t>
  </si>
  <si>
    <t>Defensa Pública III Circuito Judicial Alajuela (San Ramón)</t>
  </si>
  <si>
    <t>Especializado en Delincuencia Organizada</t>
  </si>
  <si>
    <t>Sentencia Escrita</t>
  </si>
  <si>
    <t>Resolución (Escita)</t>
  </si>
  <si>
    <t>Providencias</t>
  </si>
  <si>
    <t>Sentencia Oral</t>
  </si>
  <si>
    <t>Autos</t>
  </si>
  <si>
    <t>Conflicto de Competencia</t>
  </si>
  <si>
    <t>Resolución (Oral)</t>
  </si>
  <si>
    <t>Consulta Judicial de Constitucionalidad</t>
  </si>
  <si>
    <t>Prórroga de Medida Cautelar con Lugar</t>
  </si>
  <si>
    <t>Recurso de Apelación con Lugar</t>
  </si>
  <si>
    <t>Recurso Inadmisible</t>
  </si>
  <si>
    <t>Resolución en Trámite</t>
  </si>
  <si>
    <t>Incompetencia en Fondo</t>
  </si>
  <si>
    <t xml:space="preserve"> Recurso de Revocatoria sin Lugar</t>
  </si>
  <si>
    <t>Adición y Aclaración con Lugar</t>
  </si>
  <si>
    <t>Recurso de Revocatoria sin Lugar</t>
  </si>
  <si>
    <t xml:space="preserve">   Tribunal Penal de Apelaciones Especializado en Delincuencia Organizada</t>
  </si>
  <si>
    <t xml:space="preserve">   Tribunal de Apelación de Sentencia Penal II Circuito Judicial San José (Penal de Hacienda y Función Pública)</t>
  </si>
  <si>
    <t>Resolución de Admisibilidad</t>
  </si>
  <si>
    <t>Adición y Aclaración sin Lugar</t>
  </si>
  <si>
    <t xml:space="preserve">   Tribunal de Apelación de Sentencia Penal de Guanacaste</t>
  </si>
  <si>
    <t xml:space="preserve">   Tribunal de Apelación de Sentencia Penal de Cartago</t>
  </si>
  <si>
    <t xml:space="preserve">   Tribunal de Apelación de Sentencia III Circuito Judicial Alajuela (San Ramón)</t>
  </si>
  <si>
    <t xml:space="preserve">   Tribunal de Apelación de Sentencia Penal II Circuito Judicial San José</t>
  </si>
  <si>
    <t>Recurso de Apelación sin Lugar</t>
  </si>
  <si>
    <t>Prisión Preventiva, Prórroga</t>
  </si>
  <si>
    <t>Recurso de Apelación Parcialmente con Lugar</t>
  </si>
  <si>
    <t>Incompetencia en Admisibilidad</t>
  </si>
  <si>
    <t>Recurso Desistido</t>
  </si>
  <si>
    <t>Se declara Ineficaz</t>
  </si>
  <si>
    <t>Recurso de Revisión sin Lugar</t>
  </si>
  <si>
    <t>Recurso de Queja sin Lugar</t>
  </si>
  <si>
    <t>Recurso de Revocatoria con Lugar</t>
  </si>
  <si>
    <t>Recurso de Queja con Lugar</t>
  </si>
  <si>
    <t>Segundo Circ. Jud. de San José</t>
  </si>
  <si>
    <t>Segundo Circ. Jud. De San José (Hacienda y Función Pública)</t>
  </si>
  <si>
    <t>Tercer Circ. Jud. de Alajuela (San Ramón)</t>
  </si>
  <si>
    <t>Tribunal  de Cartago</t>
  </si>
  <si>
    <t>Segundo Circ. Jud. de Guanacaste (Santa Cruz)</t>
  </si>
  <si>
    <t>Con Lugar Parcial</t>
  </si>
  <si>
    <t>Tribunal Penal de Apelación Especializado en Delincuencia Organizada</t>
  </si>
  <si>
    <t>TRIBUNAL DE APELACIÓN</t>
  </si>
  <si>
    <t>SEGÚN: TRIBUNAL DE APELACIÓN DE SENTENCIA</t>
  </si>
  <si>
    <t>3 meses 1 semana</t>
  </si>
  <si>
    <t>2 meses 0 semanas</t>
  </si>
  <si>
    <t>0 meses 2 semanas</t>
  </si>
  <si>
    <t>3 meses 3 semanas</t>
  </si>
  <si>
    <t>3 meses 0 semanas</t>
  </si>
  <si>
    <t>4 meses 1 semana</t>
  </si>
  <si>
    <t>0 meses 1 semana</t>
  </si>
  <si>
    <t>0 meses 3 semanas</t>
  </si>
  <si>
    <t>1 mes 3 semanas</t>
  </si>
  <si>
    <t>7 meses 2 semanas</t>
  </si>
  <si>
    <t>--</t>
  </si>
  <si>
    <t>4 meses 3 semanas</t>
  </si>
  <si>
    <t>2 meses 1 semana</t>
  </si>
  <si>
    <t xml:space="preserve"> Especializado en Delincuencia Organizada</t>
  </si>
  <si>
    <t>Tribunales de Apelación: Resoluciones Dictadas</t>
  </si>
  <si>
    <t>SEGÚN: TIPO DE  RESOLUCIÓN Y RESULTADO</t>
  </si>
  <si>
    <t xml:space="preserve"> POR: TRIBUNAL DE APELACIÓN DE SENTENCIA</t>
  </si>
  <si>
    <t xml:space="preserve">MATERIA PENAL EN INSTANCIA SUPERIOR: RESOLUCIONES DICTADAS </t>
  </si>
  <si>
    <t>Según: Tipo de Resolución y Resultado</t>
  </si>
  <si>
    <t xml:space="preserve">TRIBUNALES DE APELACIÓN: DISTRIBUCIÓN DE LOS RECURSOS DE APELACIÓN VOTADOS </t>
  </si>
  <si>
    <t>CUADRO N° 3</t>
  </si>
  <si>
    <t>CUADRO Nº 4</t>
  </si>
  <si>
    <t>Nota:</t>
  </si>
  <si>
    <r>
      <t>Para obtener información de las distintas variables que conforman el movimiento de trabajo de las oficinas (entrados, terminados, circulante final, entre otros resultados), se debe ingresar al siguiente link de la Dirección:</t>
    </r>
    <r>
      <rPr>
        <i/>
        <sz val="12"/>
        <rFont val="Times New Roman"/>
        <family val="1"/>
      </rPr>
      <t xml:space="preserve"> </t>
    </r>
    <r>
      <rPr>
        <b/>
        <i/>
        <sz val="12"/>
        <rFont val="Times New Roman"/>
        <family val="1"/>
      </rPr>
      <t>https://planificacion.poder-judicial.go.cr/index.php/estadisticas-e-indicadores/estadisticas-e-indicadores-en-linea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</si>
</sst>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i/>
      <sz val="11"/>
      <color rgb="FF7F7F7F"/>
      <name val="Calibri"/>
      <family val="2"/>
      <scheme val="minor"/>
    </font>
    <font>
      <b/>
      <sz val="12"/>
      <name val="Times New Roman"/>
      <family val="1"/>
      <charset val="1"/>
    </font>
    <font>
      <sz val="12"/>
      <name val="Times New Roman"/>
      <family val="1"/>
      <charset val="1"/>
    </font>
    <font>
      <sz val="12"/>
      <name val="Arial"/>
      <family val="2"/>
      <charset val="1"/>
    </font>
    <font>
      <b/>
      <u/>
      <sz val="12"/>
      <name val="Times New Roman"/>
      <family val="1"/>
      <charset val="1"/>
    </font>
    <font>
      <b/>
      <sz val="12"/>
      <color rgb="FFFF0000"/>
      <name val="Times New Roman"/>
      <family val="1"/>
      <charset val="1"/>
    </font>
    <font>
      <sz val="12"/>
      <name val="Times New Roman"/>
      <family val="1"/>
    </font>
    <font>
      <sz val="11"/>
      <name val="Times New Roman"/>
      <family val="1"/>
      <charset val="1"/>
    </font>
    <font>
      <b/>
      <sz val="12"/>
      <name val="Times New Roman"/>
      <family val="1"/>
    </font>
    <font>
      <b/>
      <u/>
      <sz val="12"/>
      <name val="Times New Roman"/>
      <family val="1"/>
    </font>
    <font>
      <b/>
      <sz val="12"/>
      <color rgb="FFFF0000"/>
      <name val="Times New Roman"/>
      <family val="1"/>
    </font>
    <font>
      <sz val="10"/>
      <name val="Arial"/>
      <family val="2"/>
    </font>
    <font>
      <b/>
      <sz val="11"/>
      <color theme="1"/>
      <name val="Times New Roman"/>
      <family val="1"/>
    </font>
    <font>
      <b/>
      <sz val="12"/>
      <color theme="1"/>
      <name val="Times New Roman"/>
      <family val="1"/>
    </font>
    <font>
      <sz val="12"/>
      <color theme="1"/>
      <name val="Times New Roman"/>
      <family val="1"/>
    </font>
    <font>
      <sz val="11"/>
      <name val="Times New Roman"/>
      <family val="1"/>
    </font>
    <font>
      <i/>
      <sz val="12"/>
      <name val="Times New Roman"/>
      <family val="1"/>
    </font>
    <font>
      <b/>
      <i/>
      <sz val="12"/>
      <name val="Times New Roman"/>
      <family val="1"/>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18">
    <border>
      <left/>
      <right/>
      <top/>
      <bottom/>
      <diagonal/>
    </border>
    <border>
      <left/>
      <right/>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12" fillId="0" borderId="0"/>
  </cellStyleXfs>
  <cellXfs count="155">
    <xf numFmtId="0" fontId="0" fillId="0" borderId="0" xfId="0"/>
    <xf numFmtId="0" fontId="3" fillId="0" borderId="0" xfId="1" applyFont="1" applyFill="1" applyBorder="1" applyAlignment="1" applyProtection="1">
      <alignment horizontal="left" vertical="center" wrapText="1"/>
    </xf>
    <xf numFmtId="0" fontId="4" fillId="0" borderId="0" xfId="0" applyFont="1"/>
    <xf numFmtId="0" fontId="3" fillId="0" borderId="0" xfId="0" applyFont="1" applyAlignment="1">
      <alignment vertical="center" wrapText="1"/>
    </xf>
    <xf numFmtId="0" fontId="2" fillId="0" borderId="0" xfId="0" applyFont="1" applyAlignment="1">
      <alignment horizontal="center" vertical="center" wrapText="1"/>
    </xf>
    <xf numFmtId="0" fontId="3" fillId="0" borderId="0" xfId="0" applyFont="1"/>
    <xf numFmtId="0" fontId="5" fillId="2" borderId="0" xfId="0" applyFont="1" applyFill="1" applyAlignment="1">
      <alignment horizontal="center" vertical="center" wrapText="1"/>
    </xf>
    <xf numFmtId="0" fontId="2" fillId="0" borderId="0" xfId="0" applyFont="1"/>
    <xf numFmtId="0" fontId="3" fillId="0" borderId="0" xfId="0" applyFont="1" applyAlignment="1">
      <alignment horizontal="center"/>
    </xf>
    <xf numFmtId="0" fontId="2" fillId="0" borderId="0" xfId="1" applyFont="1" applyFill="1" applyBorder="1" applyAlignment="1">
      <alignment horizontal="center" vertical="center"/>
    </xf>
    <xf numFmtId="0" fontId="2" fillId="0" borderId="3" xfId="0" applyFont="1" applyBorder="1" applyAlignment="1">
      <alignment horizontal="center" vertical="center" wrapText="1"/>
    </xf>
    <xf numFmtId="0" fontId="2" fillId="0" borderId="3" xfId="1" applyFont="1" applyFill="1" applyBorder="1" applyAlignment="1">
      <alignment horizontal="center" vertical="center" wrapText="1"/>
    </xf>
    <xf numFmtId="0" fontId="2" fillId="0" borderId="4" xfId="0" applyFont="1" applyBorder="1" applyAlignment="1">
      <alignment horizontal="center" vertical="center"/>
    </xf>
    <xf numFmtId="3" fontId="6" fillId="0" borderId="4" xfId="0" applyNumberFormat="1" applyFont="1" applyBorder="1" applyAlignment="1">
      <alignment horizontal="center" vertical="center" wrapText="1"/>
    </xf>
    <xf numFmtId="0" fontId="2" fillId="0" borderId="5" xfId="0" applyFont="1" applyBorder="1" applyAlignment="1">
      <alignment horizontal="center"/>
    </xf>
    <xf numFmtId="0" fontId="3" fillId="0" borderId="5" xfId="0" applyFont="1" applyBorder="1"/>
    <xf numFmtId="0" fontId="3" fillId="0" borderId="6" xfId="0" applyFont="1" applyBorder="1"/>
    <xf numFmtId="0" fontId="3" fillId="0" borderId="6" xfId="0" applyFont="1" applyBorder="1" applyAlignment="1">
      <alignment horizontal="center"/>
    </xf>
    <xf numFmtId="0" fontId="2" fillId="0" borderId="8" xfId="0" applyFont="1" applyBorder="1" applyAlignment="1">
      <alignment horizontal="center" vertical="center" wrapText="1"/>
    </xf>
    <xf numFmtId="3" fontId="6" fillId="0" borderId="9" xfId="0" applyNumberFormat="1" applyFont="1" applyBorder="1" applyAlignment="1">
      <alignment horizontal="center" vertical="center" wrapText="1"/>
    </xf>
    <xf numFmtId="0" fontId="8" fillId="0" borderId="0" xfId="1" applyFont="1" applyFill="1" applyBorder="1" applyAlignment="1" applyProtection="1">
      <alignment vertical="center"/>
      <protection hidden="1"/>
    </xf>
    <xf numFmtId="0" fontId="2" fillId="0" borderId="0" xfId="0" applyFont="1" applyAlignment="1">
      <alignment horizontal="left"/>
    </xf>
    <xf numFmtId="3" fontId="3" fillId="0" borderId="0" xfId="0" applyNumberFormat="1" applyFont="1"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3" fontId="2" fillId="0" borderId="5" xfId="0" applyNumberFormat="1" applyFont="1" applyBorder="1" applyAlignment="1">
      <alignment horizontal="center" vertical="center"/>
    </xf>
    <xf numFmtId="0" fontId="2" fillId="0" borderId="5" xfId="0" applyFont="1" applyBorder="1" applyAlignment="1">
      <alignment horizontal="left"/>
    </xf>
    <xf numFmtId="0" fontId="3" fillId="0" borderId="5" xfId="0" applyFont="1" applyBorder="1" applyAlignment="1">
      <alignment horizontal="left"/>
    </xf>
    <xf numFmtId="49" fontId="3" fillId="0" borderId="5" xfId="0" applyNumberFormat="1" applyFont="1" applyBorder="1" applyAlignment="1">
      <alignment horizontal="left"/>
    </xf>
    <xf numFmtId="3" fontId="3" fillId="0" borderId="5" xfId="0" applyNumberFormat="1" applyFont="1" applyBorder="1" applyAlignment="1">
      <alignment horizontal="center"/>
    </xf>
    <xf numFmtId="0" fontId="3" fillId="0" borderId="12" xfId="0" applyFont="1" applyBorder="1" applyAlignment="1">
      <alignment horizontal="left"/>
    </xf>
    <xf numFmtId="3" fontId="2" fillId="0" borderId="10" xfId="0" applyNumberFormat="1" applyFont="1" applyBorder="1" applyAlignment="1">
      <alignment horizontal="center" vertical="center"/>
    </xf>
    <xf numFmtId="0" fontId="3" fillId="0" borderId="2" xfId="0" applyFont="1" applyBorder="1" applyAlignment="1">
      <alignment vertical="center" wrapText="1"/>
    </xf>
    <xf numFmtId="0" fontId="3" fillId="0" borderId="1" xfId="0" applyFont="1" applyBorder="1" applyAlignment="1">
      <alignment vertical="center" wrapText="1"/>
    </xf>
    <xf numFmtId="0" fontId="9" fillId="0" borderId="0" xfId="0" applyFont="1"/>
    <xf numFmtId="0" fontId="7" fillId="0" borderId="0" xfId="0" applyFont="1"/>
    <xf numFmtId="0" fontId="9" fillId="0" borderId="0" xfId="0" applyFont="1" applyAlignment="1">
      <alignment horizontal="center" vertical="center" wrapText="1"/>
    </xf>
    <xf numFmtId="0" fontId="9" fillId="0" borderId="5" xfId="0" applyFont="1" applyBorder="1" applyAlignment="1">
      <alignment horizontal="center"/>
    </xf>
    <xf numFmtId="0" fontId="10" fillId="0" borderId="15" xfId="0" applyFont="1" applyBorder="1" applyAlignment="1">
      <alignment horizontal="left" vertical="center" wrapText="1"/>
    </xf>
    <xf numFmtId="0" fontId="7" fillId="0" borderId="5" xfId="0" applyFont="1" applyBorder="1" applyAlignment="1">
      <alignment horizontal="center"/>
    </xf>
    <xf numFmtId="0" fontId="7" fillId="0" borderId="4" xfId="0" applyFont="1" applyBorder="1"/>
    <xf numFmtId="0" fontId="7" fillId="0" borderId="9" xfId="0" applyFont="1" applyBorder="1"/>
    <xf numFmtId="0" fontId="9" fillId="0" borderId="11" xfId="0" applyFont="1" applyBorder="1" applyAlignment="1">
      <alignment horizontal="center"/>
    </xf>
    <xf numFmtId="0" fontId="9" fillId="0" borderId="10"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vertical="center" wrapText="1"/>
    </xf>
    <xf numFmtId="0" fontId="7" fillId="0" borderId="0" xfId="0" applyFont="1" applyAlignment="1">
      <alignment horizontal="center"/>
    </xf>
    <xf numFmtId="0" fontId="7" fillId="0" borderId="11" xfId="0" applyFont="1" applyBorder="1"/>
    <xf numFmtId="0" fontId="9" fillId="0" borderId="7" xfId="0" applyFont="1" applyBorder="1" applyAlignment="1">
      <alignment horizontal="center"/>
    </xf>
    <xf numFmtId="0" fontId="7" fillId="0" borderId="6" xfId="0" applyFont="1" applyBorder="1" applyAlignment="1">
      <alignment horizontal="center"/>
    </xf>
    <xf numFmtId="0" fontId="7" fillId="0" borderId="6" xfId="0" applyFont="1" applyBorder="1"/>
    <xf numFmtId="0" fontId="7" fillId="0" borderId="16" xfId="0" applyFont="1" applyBorder="1"/>
    <xf numFmtId="0" fontId="2" fillId="0" borderId="5"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15" xfId="0" applyFont="1" applyBorder="1"/>
    <xf numFmtId="3" fontId="6" fillId="0" borderId="4" xfId="0" applyNumberFormat="1" applyFont="1" applyBorder="1" applyAlignment="1">
      <alignment horizontal="center" vertical="center"/>
    </xf>
    <xf numFmtId="3" fontId="6" fillId="0" borderId="4" xfId="1" applyNumberFormat="1" applyFont="1" applyFill="1" applyBorder="1" applyAlignment="1">
      <alignment horizontal="center" vertical="center" wrapText="1"/>
    </xf>
    <xf numFmtId="0" fontId="2" fillId="0" borderId="11" xfId="0" applyFont="1" applyBorder="1" applyAlignment="1">
      <alignment horizontal="center" vertical="center"/>
    </xf>
    <xf numFmtId="0" fontId="3" fillId="0" borderId="11" xfId="0" applyFont="1" applyBorder="1"/>
    <xf numFmtId="3" fontId="3" fillId="0" borderId="10" xfId="0" applyNumberFormat="1" applyFont="1" applyBorder="1" applyAlignment="1">
      <alignment horizontal="center"/>
    </xf>
    <xf numFmtId="0" fontId="3" fillId="0" borderId="11" xfId="0" applyFont="1" applyBorder="1" applyAlignment="1">
      <alignment vertical="center"/>
    </xf>
    <xf numFmtId="0" fontId="3" fillId="0" borderId="7" xfId="0" applyFont="1" applyBorder="1"/>
    <xf numFmtId="3" fontId="3" fillId="0" borderId="6" xfId="0" applyNumberFormat="1" applyFont="1" applyBorder="1" applyAlignment="1">
      <alignment horizontal="center"/>
    </xf>
    <xf numFmtId="0" fontId="3" fillId="0" borderId="16" xfId="0" applyFont="1" applyBorder="1"/>
    <xf numFmtId="0" fontId="9" fillId="0" borderId="0" xfId="2" applyFont="1"/>
    <xf numFmtId="0" fontId="9" fillId="0" borderId="0" xfId="2" applyFont="1" applyAlignment="1">
      <alignment horizontal="left"/>
    </xf>
    <xf numFmtId="0" fontId="9" fillId="0" borderId="1" xfId="2" applyFont="1" applyBorder="1" applyAlignment="1">
      <alignment horizontal="centerContinuous" vertical="center"/>
    </xf>
    <xf numFmtId="0" fontId="9" fillId="0" borderId="0" xfId="2" applyFont="1" applyAlignment="1">
      <alignment horizontal="centerContinuous" vertical="center"/>
    </xf>
    <xf numFmtId="0" fontId="9" fillId="0" borderId="11" xfId="2" applyFont="1" applyBorder="1" applyAlignment="1">
      <alignment horizontal="center" vertical="center" wrapText="1"/>
    </xf>
    <xf numFmtId="0" fontId="9" fillId="0" borderId="15" xfId="2" applyFont="1" applyBorder="1" applyAlignment="1">
      <alignment horizontal="center" vertical="center" wrapText="1"/>
    </xf>
    <xf numFmtId="0" fontId="3" fillId="3" borderId="5" xfId="0" applyFont="1" applyFill="1" applyBorder="1" applyAlignment="1">
      <alignment horizontal="left"/>
    </xf>
    <xf numFmtId="0" fontId="14" fillId="0" borderId="0" xfId="0" applyFont="1"/>
    <xf numFmtId="0" fontId="15" fillId="0" borderId="11" xfId="0" applyFont="1" applyBorder="1"/>
    <xf numFmtId="0" fontId="14" fillId="0" borderId="11" xfId="0" applyFont="1" applyBorder="1" applyAlignment="1">
      <alignment vertical="center" wrapText="1"/>
    </xf>
    <xf numFmtId="0" fontId="15" fillId="0" borderId="11" xfId="0" applyFont="1" applyBorder="1" applyAlignment="1">
      <alignment horizontal="left" indent="1"/>
    </xf>
    <xf numFmtId="0" fontId="14" fillId="0" borderId="11" xfId="0" applyFont="1" applyBorder="1"/>
    <xf numFmtId="0" fontId="15" fillId="0" borderId="7" xfId="0" applyFont="1" applyBorder="1"/>
    <xf numFmtId="0" fontId="14" fillId="0" borderId="17"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0" fontId="7" fillId="0" borderId="5" xfId="0" quotePrefix="1" applyFont="1" applyBorder="1" applyAlignment="1">
      <alignment horizontal="center"/>
    </xf>
    <xf numFmtId="0" fontId="9" fillId="0" borderId="11" xfId="0" applyFont="1" applyBorder="1" applyAlignment="1">
      <alignment horizontal="center" vertical="center" wrapText="1"/>
    </xf>
    <xf numFmtId="3" fontId="11" fillId="0" borderId="4" xfId="0" applyNumberFormat="1" applyFont="1" applyBorder="1" applyAlignment="1">
      <alignment horizontal="center" vertical="center" wrapText="1"/>
    </xf>
    <xf numFmtId="3" fontId="9" fillId="0" borderId="5" xfId="0" applyNumberFormat="1" applyFont="1" applyBorder="1" applyAlignment="1">
      <alignment horizontal="center"/>
    </xf>
    <xf numFmtId="3" fontId="7" fillId="0" borderId="5" xfId="0" applyNumberFormat="1" applyFont="1" applyBorder="1" applyAlignment="1">
      <alignment horizontal="center"/>
    </xf>
    <xf numFmtId="0" fontId="9" fillId="0" borderId="6" xfId="0" applyFont="1" applyBorder="1" applyAlignment="1">
      <alignment horizontal="center"/>
    </xf>
    <xf numFmtId="3" fontId="6" fillId="0" borderId="4" xfId="0" applyNumberFormat="1" applyFont="1" applyBorder="1" applyAlignment="1" applyProtection="1">
      <alignment horizontal="center" vertical="center" wrapText="1"/>
      <protection hidden="1"/>
    </xf>
    <xf numFmtId="3" fontId="6" fillId="0" borderId="9" xfId="0" applyNumberFormat="1" applyFont="1" applyBorder="1" applyAlignment="1" applyProtection="1">
      <alignment horizontal="center" vertical="center" wrapText="1"/>
      <protection hidden="1"/>
    </xf>
    <xf numFmtId="3" fontId="7" fillId="0" borderId="10" xfId="0" applyNumberFormat="1" applyFont="1" applyBorder="1" applyAlignment="1">
      <alignment horizontal="center" vertical="center"/>
    </xf>
    <xf numFmtId="3" fontId="2" fillId="0" borderId="5" xfId="0" applyNumberFormat="1" applyFont="1" applyBorder="1" applyAlignment="1">
      <alignment horizontal="center"/>
    </xf>
    <xf numFmtId="3" fontId="2" fillId="0" borderId="10" xfId="0" applyNumberFormat="1" applyFont="1" applyBorder="1" applyAlignment="1">
      <alignment horizontal="center"/>
    </xf>
    <xf numFmtId="3" fontId="7" fillId="0" borderId="10" xfId="0" applyNumberFormat="1" applyFont="1" applyBorder="1" applyAlignment="1">
      <alignment horizontal="center"/>
    </xf>
    <xf numFmtId="3" fontId="2" fillId="0" borderId="12" xfId="0" applyNumberFormat="1" applyFont="1" applyBorder="1" applyAlignment="1">
      <alignment horizontal="center"/>
    </xf>
    <xf numFmtId="3" fontId="7" fillId="0" borderId="12" xfId="0" applyNumberFormat="1" applyFont="1" applyBorder="1" applyAlignment="1">
      <alignment horizontal="center"/>
    </xf>
    <xf numFmtId="3" fontId="7" fillId="0" borderId="13" xfId="0" applyNumberFormat="1" applyFont="1" applyBorder="1" applyAlignment="1">
      <alignment horizontal="center" vertical="center"/>
    </xf>
    <xf numFmtId="0" fontId="2" fillId="0" borderId="10" xfId="0" applyFont="1" applyBorder="1" applyAlignment="1">
      <alignment horizontal="center"/>
    </xf>
    <xf numFmtId="3" fontId="6" fillId="0" borderId="5" xfId="0" applyNumberFormat="1" applyFont="1" applyBorder="1" applyAlignment="1">
      <alignment horizontal="center"/>
    </xf>
    <xf numFmtId="3" fontId="6" fillId="0" borderId="10" xfId="0" applyNumberFormat="1" applyFont="1" applyBorder="1" applyAlignment="1">
      <alignment horizontal="center"/>
    </xf>
    <xf numFmtId="0" fontId="3" fillId="0" borderId="5" xfId="0" applyFont="1" applyBorder="1" applyAlignment="1">
      <alignment horizontal="center"/>
    </xf>
    <xf numFmtId="0" fontId="3" fillId="0" borderId="10" xfId="0" applyFont="1" applyBorder="1" applyAlignment="1">
      <alignment horizontal="center"/>
    </xf>
    <xf numFmtId="0" fontId="2" fillId="0" borderId="6" xfId="0" applyFont="1" applyBorder="1" applyAlignment="1">
      <alignment horizontal="center"/>
    </xf>
    <xf numFmtId="0" fontId="3" fillId="0" borderId="1" xfId="0" applyFont="1" applyBorder="1" applyAlignment="1">
      <alignment horizontal="center"/>
    </xf>
    <xf numFmtId="0" fontId="9" fillId="0" borderId="2" xfId="2" applyFont="1" applyBorder="1" applyAlignment="1">
      <alignment horizontal="center" vertical="center"/>
    </xf>
    <xf numFmtId="0" fontId="13" fillId="0" borderId="4"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1" xfId="0" applyFont="1" applyBorder="1" applyAlignment="1">
      <alignment horizontal="center"/>
    </xf>
    <xf numFmtId="0" fontId="15" fillId="0" borderId="6" xfId="0" applyFont="1" applyBorder="1" applyAlignment="1">
      <alignment horizontal="center"/>
    </xf>
    <xf numFmtId="0" fontId="15" fillId="0" borderId="16" xfId="0" applyFont="1" applyBorder="1" applyAlignment="1">
      <alignment horizontal="center"/>
    </xf>
    <xf numFmtId="3" fontId="9" fillId="0" borderId="0" xfId="2" applyNumberFormat="1" applyFont="1" applyAlignment="1">
      <alignment horizontal="center" vertical="center"/>
    </xf>
    <xf numFmtId="3" fontId="9" fillId="0" borderId="5" xfId="2" applyNumberFormat="1" applyFont="1" applyBorder="1" applyAlignment="1">
      <alignment horizontal="center" vertical="center"/>
    </xf>
    <xf numFmtId="3" fontId="9" fillId="0" borderId="10" xfId="2" applyNumberFormat="1" applyFont="1" applyBorder="1" applyAlignment="1">
      <alignment horizontal="center" vertical="center"/>
    </xf>
    <xf numFmtId="3" fontId="14" fillId="0" borderId="5" xfId="0" applyNumberFormat="1" applyFont="1" applyBorder="1" applyAlignment="1">
      <alignment horizontal="center" vertical="center" wrapText="1"/>
    </xf>
    <xf numFmtId="3" fontId="14" fillId="0" borderId="0" xfId="0" applyNumberFormat="1" applyFont="1" applyAlignment="1">
      <alignment horizontal="center" vertical="center" wrapText="1"/>
    </xf>
    <xf numFmtId="3" fontId="14" fillId="0" borderId="10" xfId="0" applyNumberFormat="1" applyFont="1" applyBorder="1" applyAlignment="1">
      <alignment horizontal="center" vertical="center" wrapText="1"/>
    </xf>
    <xf numFmtId="3" fontId="14" fillId="0" borderId="5" xfId="0" applyNumberFormat="1" applyFont="1" applyBorder="1" applyAlignment="1">
      <alignment horizontal="center"/>
    </xf>
    <xf numFmtId="3" fontId="14" fillId="0" borderId="10" xfId="0" applyNumberFormat="1" applyFont="1" applyBorder="1" applyAlignment="1">
      <alignment horizontal="center"/>
    </xf>
    <xf numFmtId="3" fontId="15" fillId="0" borderId="0" xfId="0" applyNumberFormat="1" applyFont="1" applyAlignment="1">
      <alignment horizontal="center"/>
    </xf>
    <xf numFmtId="3" fontId="15" fillId="0" borderId="5" xfId="0" applyNumberFormat="1" applyFont="1" applyBorder="1" applyAlignment="1">
      <alignment horizontal="center"/>
    </xf>
    <xf numFmtId="3" fontId="15" fillId="0" borderId="10" xfId="0" applyNumberFormat="1" applyFont="1" applyBorder="1" applyAlignment="1">
      <alignment horizontal="center"/>
    </xf>
    <xf numFmtId="3" fontId="14" fillId="0" borderId="0" xfId="0" applyNumberFormat="1" applyFont="1" applyAlignment="1">
      <alignment horizontal="center"/>
    </xf>
    <xf numFmtId="0" fontId="16" fillId="0" borderId="0" xfId="1" applyFont="1" applyFill="1" applyBorder="1" applyAlignment="1" applyProtection="1">
      <alignment vertical="center"/>
      <protection hidden="1"/>
    </xf>
    <xf numFmtId="0" fontId="2"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2" fillId="0" borderId="0" xfId="1" applyFont="1" applyFill="1" applyBorder="1" applyAlignment="1">
      <alignment horizontal="center" vertical="center"/>
    </xf>
    <xf numFmtId="0" fontId="2" fillId="0" borderId="4" xfId="0" applyFont="1" applyBorder="1" applyAlignment="1">
      <alignment horizontal="center" vertical="center" wrapText="1"/>
    </xf>
    <xf numFmtId="0" fontId="2" fillId="0" borderId="9" xfId="0" applyFont="1" applyBorder="1" applyAlignment="1" applyProtection="1">
      <alignment horizontal="center" vertical="center" wrapText="1"/>
      <protection hidden="1"/>
    </xf>
    <xf numFmtId="0" fontId="2" fillId="0" borderId="3" xfId="1" applyFont="1" applyFill="1" applyBorder="1" applyAlignment="1" applyProtection="1">
      <alignment horizontal="center" vertical="center"/>
      <protection hidden="1"/>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 fillId="0" borderId="3" xfId="0" applyFont="1" applyBorder="1" applyAlignment="1" applyProtection="1">
      <alignment horizontal="center" vertical="center" wrapText="1"/>
      <protection hidden="1"/>
    </xf>
    <xf numFmtId="0" fontId="2" fillId="0" borderId="4" xfId="1" applyFont="1" applyFill="1" applyBorder="1" applyAlignment="1" applyProtection="1">
      <alignment horizontal="center" vertical="center"/>
      <protection hidden="1"/>
    </xf>
    <xf numFmtId="0" fontId="9" fillId="0" borderId="3" xfId="0" applyFont="1" applyBorder="1" applyAlignment="1">
      <alignment horizontal="center" vertical="center" wrapText="1"/>
    </xf>
    <xf numFmtId="0" fontId="9" fillId="0" borderId="0" xfId="0" applyFont="1" applyAlignment="1">
      <alignment horizontal="center" vertical="center"/>
    </xf>
    <xf numFmtId="0" fontId="9" fillId="0" borderId="0" xfId="1" applyFont="1" applyFill="1" applyBorder="1" applyAlignment="1">
      <alignment horizontal="center" vertical="center"/>
    </xf>
    <xf numFmtId="0" fontId="9" fillId="0" borderId="14" xfId="0" applyFont="1" applyBorder="1" applyAlignment="1">
      <alignment horizontal="center" vertical="center" wrapText="1"/>
    </xf>
    <xf numFmtId="0" fontId="9" fillId="0" borderId="3" xfId="0" applyFont="1" applyBorder="1" applyAlignment="1">
      <alignment horizontal="center"/>
    </xf>
    <xf numFmtId="0" fontId="9" fillId="0" borderId="8" xfId="0" applyFont="1" applyBorder="1" applyAlignment="1">
      <alignment horizontal="center"/>
    </xf>
    <xf numFmtId="0" fontId="9" fillId="0" borderId="17" xfId="0" applyFont="1" applyBorder="1" applyAlignment="1">
      <alignment horizontal="center"/>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8" xfId="1" applyFont="1" applyFill="1" applyBorder="1" applyAlignment="1" applyProtection="1">
      <alignment horizontal="center" vertical="center" wrapText="1"/>
      <protection hidden="1"/>
    </xf>
    <xf numFmtId="0" fontId="9" fillId="0" borderId="0" xfId="2" applyFont="1" applyAlignment="1">
      <alignment horizontal="center" vertical="center"/>
    </xf>
    <xf numFmtId="0" fontId="9" fillId="0" borderId="15" xfId="2" applyFont="1" applyBorder="1" applyAlignment="1">
      <alignment horizontal="center" vertical="center" wrapText="1"/>
    </xf>
    <xf numFmtId="0" fontId="9" fillId="0" borderId="7" xfId="2" applyFont="1" applyBorder="1" applyAlignment="1">
      <alignment horizontal="center" vertical="center" wrapText="1"/>
    </xf>
    <xf numFmtId="0" fontId="9" fillId="0" borderId="4" xfId="2" applyFont="1" applyBorder="1" applyAlignment="1">
      <alignment horizontal="center" vertical="center"/>
    </xf>
    <xf numFmtId="0" fontId="9" fillId="0" borderId="6" xfId="2" applyFont="1" applyBorder="1" applyAlignment="1">
      <alignment horizontal="center" vertical="center"/>
    </xf>
    <xf numFmtId="0" fontId="14" fillId="0" borderId="8" xfId="0" applyFont="1" applyBorder="1" applyAlignment="1">
      <alignment horizontal="center"/>
    </xf>
    <xf numFmtId="0" fontId="14" fillId="0" borderId="17" xfId="0" applyFont="1" applyBorder="1" applyAlignment="1">
      <alignment horizontal="center"/>
    </xf>
    <xf numFmtId="0" fontId="7" fillId="0" borderId="1" xfId="0" applyFont="1" applyBorder="1" applyAlignment="1">
      <alignment vertical="center" wrapText="1"/>
    </xf>
  </cellXfs>
  <cellStyles count="3">
    <cellStyle name="Normal" xfId="0" builtinId="0"/>
    <cellStyle name="Normal 2 2" xfId="2" xr:uid="{00000000-0005-0000-0000-000001000000}"/>
    <cellStyle name="Texto explica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MK26"/>
  <sheetViews>
    <sheetView tabSelected="1" workbookViewId="0">
      <selection activeCell="B11" sqref="B11"/>
    </sheetView>
  </sheetViews>
  <sheetFormatPr baseColWidth="10" defaultColWidth="0" defaultRowHeight="15.5" zeroHeight="1" x14ac:dyDescent="0.35"/>
  <cols>
    <col min="1" max="1" width="8.54296875" style="2" bestFit="1" customWidth="1"/>
    <col min="2" max="2" width="85" style="2" bestFit="1" customWidth="1"/>
    <col min="3" max="1025" width="0" style="2" hidden="1" customWidth="1"/>
    <col min="1026" max="16384" width="9.08984375" hidden="1"/>
  </cols>
  <sheetData>
    <row r="1" spans="1:1024" x14ac:dyDescent="0.35">
      <c r="A1" s="123" t="s">
        <v>0</v>
      </c>
      <c r="B1" s="123"/>
      <c r="C1" s="1" t="str">
        <f>UPPER(B1)</f>
        <v/>
      </c>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s="5" customFormat="1" x14ac:dyDescent="0.35">
      <c r="A2" s="123" t="s">
        <v>1</v>
      </c>
      <c r="B2" s="123"/>
      <c r="C2" s="1"/>
    </row>
    <row r="3" spans="1:1024" s="5" customFormat="1" x14ac:dyDescent="0.35">
      <c r="A3" s="123" t="s">
        <v>156</v>
      </c>
      <c r="B3" s="123"/>
      <c r="C3" s="1"/>
    </row>
    <row r="4" spans="1:1024" x14ac:dyDescent="0.35">
      <c r="A4" s="3"/>
      <c r="B4" s="3"/>
      <c r="C4" s="1"/>
      <c r="D4"/>
      <c r="E4"/>
      <c r="F4"/>
      <c r="G4"/>
    </row>
    <row r="5" spans="1:1024" x14ac:dyDescent="0.35">
      <c r="A5" s="6" t="s">
        <v>2</v>
      </c>
      <c r="B5" s="6" t="s">
        <v>3</v>
      </c>
      <c r="D5"/>
      <c r="E5"/>
      <c r="F5"/>
      <c r="G5"/>
    </row>
    <row r="6" spans="1:1024" x14ac:dyDescent="0.35">
      <c r="A6" s="124">
        <v>1</v>
      </c>
      <c r="B6" s="32" t="s">
        <v>5</v>
      </c>
    </row>
    <row r="7" spans="1:1024" x14ac:dyDescent="0.35">
      <c r="A7" s="125"/>
      <c r="B7" s="3" t="s">
        <v>6</v>
      </c>
    </row>
    <row r="8" spans="1:1024" x14ac:dyDescent="0.35">
      <c r="A8" s="125"/>
      <c r="B8" s="3" t="s">
        <v>4</v>
      </c>
    </row>
    <row r="9" spans="1:1024" x14ac:dyDescent="0.35">
      <c r="A9" s="126"/>
      <c r="B9" s="33" t="s">
        <v>156</v>
      </c>
    </row>
    <row r="10" spans="1:1024" x14ac:dyDescent="0.35">
      <c r="A10" s="124">
        <v>2</v>
      </c>
      <c r="B10" s="32" t="s">
        <v>7</v>
      </c>
    </row>
    <row r="11" spans="1:1024" x14ac:dyDescent="0.35">
      <c r="A11" s="125"/>
      <c r="B11" s="3" t="s">
        <v>6</v>
      </c>
    </row>
    <row r="12" spans="1:1024" x14ac:dyDescent="0.35">
      <c r="A12" s="125"/>
      <c r="B12" s="3" t="s">
        <v>4</v>
      </c>
    </row>
    <row r="13" spans="1:1024" x14ac:dyDescent="0.35">
      <c r="A13" s="126"/>
      <c r="B13" s="33" t="s">
        <v>156</v>
      </c>
    </row>
    <row r="14" spans="1:1024" x14ac:dyDescent="0.35">
      <c r="A14" s="124">
        <v>3</v>
      </c>
      <c r="B14" s="32" t="s">
        <v>8</v>
      </c>
    </row>
    <row r="15" spans="1:1024" x14ac:dyDescent="0.35">
      <c r="A15" s="125"/>
      <c r="B15" s="3" t="s">
        <v>9</v>
      </c>
    </row>
    <row r="16" spans="1:1024" x14ac:dyDescent="0.35">
      <c r="A16" s="125"/>
      <c r="B16" s="3" t="s">
        <v>10</v>
      </c>
    </row>
    <row r="17" spans="1:2" x14ac:dyDescent="0.35">
      <c r="A17" s="126"/>
      <c r="B17" s="33" t="s">
        <v>156</v>
      </c>
    </row>
    <row r="18" spans="1:2" x14ac:dyDescent="0.35">
      <c r="A18" s="124">
        <v>4</v>
      </c>
      <c r="B18" s="32" t="s">
        <v>11</v>
      </c>
    </row>
    <row r="19" spans="1:2" x14ac:dyDescent="0.35">
      <c r="A19" s="125"/>
      <c r="B19" s="3" t="s">
        <v>12</v>
      </c>
    </row>
    <row r="20" spans="1:2" x14ac:dyDescent="0.35">
      <c r="A20" s="125"/>
      <c r="B20" s="3" t="s">
        <v>4</v>
      </c>
    </row>
    <row r="21" spans="1:2" x14ac:dyDescent="0.35">
      <c r="A21" s="126"/>
      <c r="B21" s="33" t="s">
        <v>156</v>
      </c>
    </row>
    <row r="22" spans="1:2" x14ac:dyDescent="0.35">
      <c r="A22" s="124">
        <v>5</v>
      </c>
      <c r="B22" s="32" t="s">
        <v>221</v>
      </c>
    </row>
    <row r="23" spans="1:2" x14ac:dyDescent="0.35">
      <c r="A23" s="125"/>
      <c r="B23" s="3" t="s">
        <v>225</v>
      </c>
    </row>
    <row r="24" spans="1:2" x14ac:dyDescent="0.35">
      <c r="A24" s="125"/>
      <c r="B24" s="3" t="s">
        <v>4</v>
      </c>
    </row>
    <row r="25" spans="1:2" x14ac:dyDescent="0.35">
      <c r="A25" s="126"/>
      <c r="B25" s="33" t="s">
        <v>156</v>
      </c>
    </row>
    <row r="26" spans="1:2" ht="62" x14ac:dyDescent="0.35">
      <c r="A26" s="80" t="s">
        <v>229</v>
      </c>
      <c r="B26" s="154" t="s">
        <v>230</v>
      </c>
    </row>
  </sheetData>
  <mergeCells count="8">
    <mergeCell ref="A1:B1"/>
    <mergeCell ref="A2:B2"/>
    <mergeCell ref="A3:B3"/>
    <mergeCell ref="A22:A25"/>
    <mergeCell ref="A6:A9"/>
    <mergeCell ref="A10:A13"/>
    <mergeCell ref="A14:A17"/>
    <mergeCell ref="A18:A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I66"/>
  <sheetViews>
    <sheetView zoomScale="87" zoomScaleNormal="87" workbookViewId="0"/>
  </sheetViews>
  <sheetFormatPr baseColWidth="10" defaultColWidth="0" defaultRowHeight="14.5" zeroHeight="1" x14ac:dyDescent="0.35"/>
  <cols>
    <col min="1" max="1" width="86.6328125" customWidth="1"/>
    <col min="2" max="2" width="8.6328125" bestFit="1" customWidth="1"/>
    <col min="3" max="3" width="18.90625" customWidth="1"/>
    <col min="4" max="5" width="21.08984375" customWidth="1"/>
    <col min="6" max="6" width="16.6328125" customWidth="1"/>
    <col min="7" max="7" width="14" customWidth="1"/>
    <col min="8" max="8" width="19.36328125" customWidth="1"/>
    <col min="9" max="9" width="0" hidden="1" customWidth="1"/>
    <col min="10" max="16384" width="11.54296875" hidden="1"/>
  </cols>
  <sheetData>
    <row r="1" spans="1:8" ht="15.5" x14ac:dyDescent="0.35">
      <c r="A1" s="21" t="s">
        <v>107</v>
      </c>
      <c r="B1" s="8"/>
      <c r="C1" s="8"/>
      <c r="D1" s="8"/>
      <c r="E1" s="8"/>
      <c r="F1" s="8"/>
      <c r="G1" s="8"/>
      <c r="H1" s="8"/>
    </row>
    <row r="2" spans="1:8" ht="15.5" x14ac:dyDescent="0.35">
      <c r="A2" s="21"/>
      <c r="B2" s="22"/>
      <c r="C2" s="22"/>
      <c r="D2" s="22"/>
      <c r="E2" s="22"/>
      <c r="F2" s="22"/>
      <c r="G2" s="22"/>
      <c r="H2" s="22"/>
    </row>
    <row r="3" spans="1:8" ht="15" x14ac:dyDescent="0.35">
      <c r="A3" s="123" t="s">
        <v>64</v>
      </c>
      <c r="B3" s="123"/>
      <c r="C3" s="123"/>
      <c r="D3" s="123"/>
      <c r="E3" s="123"/>
      <c r="F3" s="123"/>
      <c r="G3" s="123"/>
      <c r="H3" s="123"/>
    </row>
    <row r="4" spans="1:8" ht="15" x14ac:dyDescent="0.35">
      <c r="A4" s="127" t="s">
        <v>14</v>
      </c>
      <c r="B4" s="127"/>
      <c r="C4" s="127"/>
      <c r="D4" s="127"/>
      <c r="E4" s="127"/>
      <c r="F4" s="127"/>
      <c r="G4" s="127"/>
      <c r="H4" s="127"/>
    </row>
    <row r="5" spans="1:8" ht="15" x14ac:dyDescent="0.35">
      <c r="A5" s="127" t="s">
        <v>15</v>
      </c>
      <c r="B5" s="127"/>
      <c r="C5" s="127"/>
      <c r="D5" s="127"/>
      <c r="E5" s="127"/>
      <c r="F5" s="127"/>
      <c r="G5" s="127"/>
      <c r="H5" s="127"/>
    </row>
    <row r="6" spans="1:8" ht="15" x14ac:dyDescent="0.35">
      <c r="A6" s="127" t="s">
        <v>157</v>
      </c>
      <c r="B6" s="127"/>
      <c r="C6" s="127"/>
      <c r="D6" s="127"/>
      <c r="E6" s="127"/>
      <c r="F6" s="127"/>
      <c r="G6" s="127"/>
      <c r="H6" s="127"/>
    </row>
    <row r="7" spans="1:8" ht="15" x14ac:dyDescent="0.35">
      <c r="A7" s="4"/>
      <c r="B7" s="4"/>
      <c r="C7" s="4"/>
      <c r="D7" s="4"/>
      <c r="E7" s="4"/>
      <c r="F7" s="4"/>
    </row>
    <row r="8" spans="1:8" ht="15" x14ac:dyDescent="0.35">
      <c r="A8" s="128" t="s">
        <v>16</v>
      </c>
      <c r="B8" s="129" t="s">
        <v>17</v>
      </c>
      <c r="C8" s="130" t="s">
        <v>18</v>
      </c>
      <c r="D8" s="130"/>
      <c r="E8" s="130"/>
      <c r="F8" s="130"/>
      <c r="G8" s="130"/>
      <c r="H8" s="130"/>
    </row>
    <row r="9" spans="1:8" ht="60" x14ac:dyDescent="0.35">
      <c r="A9" s="128"/>
      <c r="B9" s="129"/>
      <c r="C9" s="11" t="s">
        <v>19</v>
      </c>
      <c r="D9" s="11" t="s">
        <v>152</v>
      </c>
      <c r="E9" s="11" t="s">
        <v>163</v>
      </c>
      <c r="F9" s="11" t="s">
        <v>20</v>
      </c>
      <c r="G9" s="10" t="s">
        <v>21</v>
      </c>
      <c r="H9" s="18" t="s">
        <v>22</v>
      </c>
    </row>
    <row r="10" spans="1:8" ht="15" x14ac:dyDescent="0.35">
      <c r="A10" s="23"/>
      <c r="B10" s="88"/>
      <c r="C10" s="88"/>
      <c r="D10" s="88"/>
      <c r="E10" s="88"/>
      <c r="F10" s="88"/>
      <c r="G10" s="88"/>
      <c r="H10" s="89"/>
    </row>
    <row r="11" spans="1:8" ht="15" x14ac:dyDescent="0.35">
      <c r="A11" s="24" t="s">
        <v>23</v>
      </c>
      <c r="B11" s="25">
        <f t="shared" ref="B11:H11" si="0">SUM(B13,B57)</f>
        <v>2450</v>
      </c>
      <c r="C11" s="25">
        <f t="shared" si="0"/>
        <v>1182</v>
      </c>
      <c r="D11" s="25">
        <f t="shared" si="0"/>
        <v>53</v>
      </c>
      <c r="E11" s="25">
        <f t="shared" si="0"/>
        <v>3</v>
      </c>
      <c r="F11" s="25">
        <f t="shared" si="0"/>
        <v>632</v>
      </c>
      <c r="G11" s="25">
        <f t="shared" si="0"/>
        <v>294</v>
      </c>
      <c r="H11" s="31">
        <f t="shared" si="0"/>
        <v>286</v>
      </c>
    </row>
    <row r="12" spans="1:8" ht="15.5" x14ac:dyDescent="0.35">
      <c r="A12" s="24"/>
      <c r="B12" s="25"/>
      <c r="C12" s="25"/>
      <c r="D12" s="25"/>
      <c r="E12" s="25"/>
      <c r="F12" s="25"/>
      <c r="G12" s="25"/>
      <c r="H12" s="90"/>
    </row>
    <row r="13" spans="1:8" ht="15.5" x14ac:dyDescent="0.35">
      <c r="A13" s="26" t="s">
        <v>65</v>
      </c>
      <c r="B13" s="91">
        <f t="shared" ref="B13:H13" si="1">SUM(B14:B55)</f>
        <v>2441</v>
      </c>
      <c r="C13" s="91">
        <f t="shared" si="1"/>
        <v>1177</v>
      </c>
      <c r="D13" s="91">
        <f t="shared" si="1"/>
        <v>53</v>
      </c>
      <c r="E13" s="91">
        <f t="shared" si="1"/>
        <v>3</v>
      </c>
      <c r="F13" s="91">
        <f t="shared" si="1"/>
        <v>629</v>
      </c>
      <c r="G13" s="91">
        <f t="shared" si="1"/>
        <v>294</v>
      </c>
      <c r="H13" s="92">
        <f t="shared" si="1"/>
        <v>285</v>
      </c>
    </row>
    <row r="14" spans="1:8" ht="15.5" x14ac:dyDescent="0.35">
      <c r="A14" s="27" t="s">
        <v>66</v>
      </c>
      <c r="B14" s="91">
        <f t="shared" ref="B14:B54" si="2">SUM(C14:H14)</f>
        <v>244</v>
      </c>
      <c r="C14" s="86">
        <v>244</v>
      </c>
      <c r="D14" s="86">
        <v>0</v>
      </c>
      <c r="E14" s="86">
        <v>0</v>
      </c>
      <c r="F14" s="86">
        <v>0</v>
      </c>
      <c r="G14" s="86">
        <v>0</v>
      </c>
      <c r="H14" s="93">
        <v>0</v>
      </c>
    </row>
    <row r="15" spans="1:8" ht="15.5" x14ac:dyDescent="0.35">
      <c r="A15" s="27" t="s">
        <v>67</v>
      </c>
      <c r="B15" s="91">
        <f t="shared" si="2"/>
        <v>195</v>
      </c>
      <c r="C15" s="86">
        <v>195</v>
      </c>
      <c r="D15" s="86">
        <v>0</v>
      </c>
      <c r="E15" s="86">
        <v>0</v>
      </c>
      <c r="F15" s="86">
        <v>0</v>
      </c>
      <c r="G15" s="86">
        <v>0</v>
      </c>
      <c r="H15" s="93">
        <v>0</v>
      </c>
    </row>
    <row r="16" spans="1:8" ht="15.5" x14ac:dyDescent="0.35">
      <c r="A16" s="27" t="s">
        <v>68</v>
      </c>
      <c r="B16" s="91">
        <f t="shared" si="2"/>
        <v>141</v>
      </c>
      <c r="C16" s="86">
        <v>138</v>
      </c>
      <c r="D16" s="86">
        <v>3</v>
      </c>
      <c r="E16" s="86">
        <v>0</v>
      </c>
      <c r="F16" s="86">
        <v>0</v>
      </c>
      <c r="G16" s="86">
        <v>0</v>
      </c>
      <c r="H16" s="93">
        <v>0</v>
      </c>
    </row>
    <row r="17" spans="1:8" ht="15.5" x14ac:dyDescent="0.35">
      <c r="A17" s="27" t="s">
        <v>161</v>
      </c>
      <c r="B17" s="91">
        <f t="shared" si="2"/>
        <v>5</v>
      </c>
      <c r="C17" s="86">
        <v>3</v>
      </c>
      <c r="D17" s="86">
        <v>0</v>
      </c>
      <c r="E17" s="86">
        <v>2</v>
      </c>
      <c r="F17" s="86">
        <v>0</v>
      </c>
      <c r="G17" s="86">
        <v>0</v>
      </c>
      <c r="H17" s="93">
        <v>0</v>
      </c>
    </row>
    <row r="18" spans="1:8" ht="15.5" x14ac:dyDescent="0.35">
      <c r="A18" s="27" t="s">
        <v>150</v>
      </c>
      <c r="B18" s="91">
        <f t="shared" si="2"/>
        <v>51</v>
      </c>
      <c r="C18" s="86">
        <v>1</v>
      </c>
      <c r="D18" s="86">
        <v>50</v>
      </c>
      <c r="E18" s="86">
        <v>0</v>
      </c>
      <c r="F18" s="86">
        <v>0</v>
      </c>
      <c r="G18" s="86">
        <v>0</v>
      </c>
      <c r="H18" s="93">
        <v>0</v>
      </c>
    </row>
    <row r="19" spans="1:8" ht="15.5" x14ac:dyDescent="0.35">
      <c r="A19" s="27" t="s">
        <v>69</v>
      </c>
      <c r="B19" s="91">
        <f t="shared" si="2"/>
        <v>85</v>
      </c>
      <c r="C19" s="86">
        <v>85</v>
      </c>
      <c r="D19" s="86">
        <v>0</v>
      </c>
      <c r="E19" s="86">
        <v>0</v>
      </c>
      <c r="F19" s="86">
        <v>0</v>
      </c>
      <c r="G19" s="86">
        <v>0</v>
      </c>
      <c r="H19" s="93">
        <v>0</v>
      </c>
    </row>
    <row r="20" spans="1:8" ht="15.5" x14ac:dyDescent="0.35">
      <c r="A20" s="27" t="s">
        <v>70</v>
      </c>
      <c r="B20" s="91">
        <f t="shared" si="2"/>
        <v>192</v>
      </c>
      <c r="C20" s="86">
        <v>191</v>
      </c>
      <c r="D20" s="86">
        <v>0</v>
      </c>
      <c r="E20" s="86">
        <v>0</v>
      </c>
      <c r="F20" s="86">
        <v>0</v>
      </c>
      <c r="G20" s="86">
        <v>0</v>
      </c>
      <c r="H20" s="93">
        <v>1</v>
      </c>
    </row>
    <row r="21" spans="1:8" ht="15.5" x14ac:dyDescent="0.35">
      <c r="A21" s="27" t="s">
        <v>71</v>
      </c>
      <c r="B21" s="91">
        <f t="shared" si="2"/>
        <v>100</v>
      </c>
      <c r="C21" s="86">
        <v>0</v>
      </c>
      <c r="D21" s="86">
        <v>0</v>
      </c>
      <c r="E21" s="86">
        <v>0</v>
      </c>
      <c r="F21" s="86">
        <v>100</v>
      </c>
      <c r="G21" s="86">
        <v>0</v>
      </c>
      <c r="H21" s="93">
        <v>0</v>
      </c>
    </row>
    <row r="22" spans="1:8" ht="15.5" x14ac:dyDescent="0.35">
      <c r="A22" s="27" t="s">
        <v>72</v>
      </c>
      <c r="B22" s="91">
        <f t="shared" si="2"/>
        <v>9</v>
      </c>
      <c r="C22" s="86">
        <v>0</v>
      </c>
      <c r="D22" s="86">
        <v>0</v>
      </c>
      <c r="E22" s="86">
        <v>0</v>
      </c>
      <c r="F22" s="86">
        <v>9</v>
      </c>
      <c r="G22" s="86">
        <v>0</v>
      </c>
      <c r="H22" s="93">
        <v>0</v>
      </c>
    </row>
    <row r="23" spans="1:8" ht="15.5" x14ac:dyDescent="0.35">
      <c r="A23" s="27" t="s">
        <v>73</v>
      </c>
      <c r="B23" s="91">
        <f t="shared" si="2"/>
        <v>83</v>
      </c>
      <c r="C23" s="86">
        <v>0</v>
      </c>
      <c r="D23" s="86">
        <v>0</v>
      </c>
      <c r="E23" s="86">
        <v>0</v>
      </c>
      <c r="F23" s="86">
        <v>82</v>
      </c>
      <c r="G23" s="86">
        <v>0</v>
      </c>
      <c r="H23" s="93">
        <v>1</v>
      </c>
    </row>
    <row r="24" spans="1:8" ht="15.5" x14ac:dyDescent="0.35">
      <c r="A24" s="27" t="s">
        <v>74</v>
      </c>
      <c r="B24" s="91">
        <f t="shared" si="2"/>
        <v>12</v>
      </c>
      <c r="C24" s="86">
        <v>0</v>
      </c>
      <c r="D24" s="86">
        <v>0</v>
      </c>
      <c r="E24" s="86">
        <v>0</v>
      </c>
      <c r="F24" s="86">
        <v>12</v>
      </c>
      <c r="G24" s="86">
        <v>0</v>
      </c>
      <c r="H24" s="93">
        <v>0</v>
      </c>
    </row>
    <row r="25" spans="1:8" ht="15.5" x14ac:dyDescent="0.35">
      <c r="A25" s="27" t="s">
        <v>75</v>
      </c>
      <c r="B25" s="91">
        <f t="shared" si="2"/>
        <v>37</v>
      </c>
      <c r="C25" s="86">
        <v>0</v>
      </c>
      <c r="D25" s="86">
        <v>0</v>
      </c>
      <c r="E25" s="86">
        <v>0</v>
      </c>
      <c r="F25" s="86">
        <v>35</v>
      </c>
      <c r="G25" s="86">
        <v>1</v>
      </c>
      <c r="H25" s="93">
        <v>1</v>
      </c>
    </row>
    <row r="26" spans="1:8" ht="15.5" x14ac:dyDescent="0.35">
      <c r="A26" s="27" t="s">
        <v>76</v>
      </c>
      <c r="B26" s="91">
        <f t="shared" si="2"/>
        <v>13</v>
      </c>
      <c r="C26" s="86">
        <v>0</v>
      </c>
      <c r="D26" s="86">
        <v>0</v>
      </c>
      <c r="E26" s="86">
        <v>0</v>
      </c>
      <c r="F26" s="86">
        <v>13</v>
      </c>
      <c r="G26" s="86">
        <v>0</v>
      </c>
      <c r="H26" s="93">
        <v>0</v>
      </c>
    </row>
    <row r="27" spans="1:8" ht="15.5" x14ac:dyDescent="0.35">
      <c r="A27" s="27" t="s">
        <v>151</v>
      </c>
      <c r="B27" s="91">
        <f t="shared" si="2"/>
        <v>26</v>
      </c>
      <c r="C27" s="86">
        <v>0</v>
      </c>
      <c r="D27" s="86">
        <v>0</v>
      </c>
      <c r="E27" s="86">
        <v>0</v>
      </c>
      <c r="F27" s="86">
        <v>26</v>
      </c>
      <c r="G27" s="86">
        <v>0</v>
      </c>
      <c r="H27" s="93">
        <v>0</v>
      </c>
    </row>
    <row r="28" spans="1:8" ht="15.5" x14ac:dyDescent="0.35">
      <c r="A28" s="27" t="s">
        <v>77</v>
      </c>
      <c r="B28" s="91">
        <f t="shared" si="2"/>
        <v>168</v>
      </c>
      <c r="C28" s="86">
        <v>1</v>
      </c>
      <c r="D28" s="86">
        <v>0</v>
      </c>
      <c r="E28" s="86">
        <v>0</v>
      </c>
      <c r="F28" s="86">
        <v>167</v>
      </c>
      <c r="G28" s="86">
        <v>0</v>
      </c>
      <c r="H28" s="93">
        <v>0</v>
      </c>
    </row>
    <row r="29" spans="1:8" ht="15.5" x14ac:dyDescent="0.35">
      <c r="A29" s="28" t="s">
        <v>78</v>
      </c>
      <c r="B29" s="91">
        <f t="shared" si="2"/>
        <v>35</v>
      </c>
      <c r="C29" s="86">
        <v>0</v>
      </c>
      <c r="D29" s="86">
        <v>0</v>
      </c>
      <c r="E29" s="86">
        <v>0</v>
      </c>
      <c r="F29" s="86">
        <v>35</v>
      </c>
      <c r="G29" s="86">
        <v>0</v>
      </c>
      <c r="H29" s="93">
        <v>0</v>
      </c>
    </row>
    <row r="30" spans="1:8" ht="15.5" x14ac:dyDescent="0.35">
      <c r="A30" s="27" t="s">
        <v>79</v>
      </c>
      <c r="B30" s="91">
        <f t="shared" si="2"/>
        <v>39</v>
      </c>
      <c r="C30" s="86">
        <v>39</v>
      </c>
      <c r="D30" s="86">
        <v>0</v>
      </c>
      <c r="E30" s="86">
        <v>0</v>
      </c>
      <c r="F30" s="86">
        <v>0</v>
      </c>
      <c r="G30" s="86">
        <v>0</v>
      </c>
      <c r="H30" s="93">
        <v>0</v>
      </c>
    </row>
    <row r="31" spans="1:8" ht="15.5" x14ac:dyDescent="0.35">
      <c r="A31" s="27" t="s">
        <v>80</v>
      </c>
      <c r="B31" s="91">
        <f t="shared" si="2"/>
        <v>83</v>
      </c>
      <c r="C31" s="86">
        <v>0</v>
      </c>
      <c r="D31" s="86">
        <v>0</v>
      </c>
      <c r="E31" s="86">
        <v>0</v>
      </c>
      <c r="F31" s="86">
        <v>1</v>
      </c>
      <c r="G31" s="86">
        <v>82</v>
      </c>
      <c r="H31" s="93">
        <v>0</v>
      </c>
    </row>
    <row r="32" spans="1:8" ht="15.5" x14ac:dyDescent="0.35">
      <c r="A32" s="27" t="s">
        <v>81</v>
      </c>
      <c r="B32" s="91">
        <f t="shared" si="2"/>
        <v>5</v>
      </c>
      <c r="C32" s="86">
        <v>0</v>
      </c>
      <c r="D32" s="86">
        <v>0</v>
      </c>
      <c r="E32" s="86">
        <v>0</v>
      </c>
      <c r="F32" s="86">
        <v>0</v>
      </c>
      <c r="G32" s="86">
        <v>5</v>
      </c>
      <c r="H32" s="93">
        <v>0</v>
      </c>
    </row>
    <row r="33" spans="1:8" ht="15.5" x14ac:dyDescent="0.35">
      <c r="A33" s="27" t="s">
        <v>82</v>
      </c>
      <c r="B33" s="91">
        <f t="shared" si="2"/>
        <v>17</v>
      </c>
      <c r="C33" s="86">
        <v>0</v>
      </c>
      <c r="D33" s="86">
        <v>0</v>
      </c>
      <c r="E33" s="86">
        <v>0</v>
      </c>
      <c r="F33" s="86">
        <v>0</v>
      </c>
      <c r="G33" s="86">
        <v>17</v>
      </c>
      <c r="H33" s="93">
        <v>0</v>
      </c>
    </row>
    <row r="34" spans="1:8" ht="15.5" x14ac:dyDescent="0.35">
      <c r="A34" s="27" t="s">
        <v>83</v>
      </c>
      <c r="B34" s="91">
        <f t="shared" si="2"/>
        <v>85</v>
      </c>
      <c r="C34" s="86">
        <v>0</v>
      </c>
      <c r="D34" s="86">
        <v>0</v>
      </c>
      <c r="E34" s="86">
        <v>0</v>
      </c>
      <c r="F34" s="86">
        <v>0</v>
      </c>
      <c r="G34" s="86">
        <v>0</v>
      </c>
      <c r="H34" s="93">
        <v>85</v>
      </c>
    </row>
    <row r="35" spans="1:8" ht="15.5" x14ac:dyDescent="0.35">
      <c r="A35" s="27" t="s">
        <v>84</v>
      </c>
      <c r="B35" s="91">
        <f t="shared" si="2"/>
        <v>2</v>
      </c>
      <c r="C35" s="86">
        <v>0</v>
      </c>
      <c r="D35" s="86">
        <v>0</v>
      </c>
      <c r="E35" s="86">
        <v>0</v>
      </c>
      <c r="F35" s="86">
        <v>0</v>
      </c>
      <c r="G35" s="86">
        <v>0</v>
      </c>
      <c r="H35" s="93">
        <v>2</v>
      </c>
    </row>
    <row r="36" spans="1:8" ht="15.5" x14ac:dyDescent="0.35">
      <c r="A36" s="27" t="s">
        <v>85</v>
      </c>
      <c r="B36" s="91">
        <f t="shared" si="2"/>
        <v>32</v>
      </c>
      <c r="C36" s="86">
        <v>0</v>
      </c>
      <c r="D36" s="86">
        <v>0</v>
      </c>
      <c r="E36" s="86">
        <v>0</v>
      </c>
      <c r="F36" s="86">
        <v>0</v>
      </c>
      <c r="G36" s="86">
        <v>0</v>
      </c>
      <c r="H36" s="93">
        <v>32</v>
      </c>
    </row>
    <row r="37" spans="1:8" ht="15.5" x14ac:dyDescent="0.35">
      <c r="A37" s="27" t="s">
        <v>86</v>
      </c>
      <c r="B37" s="91">
        <f t="shared" si="2"/>
        <v>33</v>
      </c>
      <c r="C37" s="86">
        <v>0</v>
      </c>
      <c r="D37" s="86">
        <v>0</v>
      </c>
      <c r="E37" s="86">
        <v>0</v>
      </c>
      <c r="F37" s="86">
        <v>0</v>
      </c>
      <c r="G37" s="86">
        <v>0</v>
      </c>
      <c r="H37" s="93">
        <v>33</v>
      </c>
    </row>
    <row r="38" spans="1:8" ht="15.5" x14ac:dyDescent="0.35">
      <c r="A38" s="72" t="s">
        <v>87</v>
      </c>
      <c r="B38" s="91">
        <f t="shared" si="2"/>
        <v>52</v>
      </c>
      <c r="C38" s="86">
        <v>0</v>
      </c>
      <c r="D38" s="86">
        <v>0</v>
      </c>
      <c r="E38" s="86">
        <v>0</v>
      </c>
      <c r="F38" s="86">
        <v>1</v>
      </c>
      <c r="G38" s="86">
        <v>0</v>
      </c>
      <c r="H38" s="93">
        <v>51</v>
      </c>
    </row>
    <row r="39" spans="1:8" ht="15.5" x14ac:dyDescent="0.35">
      <c r="A39" s="72" t="s">
        <v>88</v>
      </c>
      <c r="B39" s="91">
        <f t="shared" si="2"/>
        <v>24</v>
      </c>
      <c r="C39" s="86">
        <v>0</v>
      </c>
      <c r="D39" s="86">
        <v>0</v>
      </c>
      <c r="E39" s="86">
        <v>0</v>
      </c>
      <c r="F39" s="86">
        <v>0</v>
      </c>
      <c r="G39" s="86">
        <v>0</v>
      </c>
      <c r="H39" s="93">
        <v>24</v>
      </c>
    </row>
    <row r="40" spans="1:8" ht="15.5" x14ac:dyDescent="0.35">
      <c r="A40" s="27" t="s">
        <v>89</v>
      </c>
      <c r="B40" s="91">
        <f t="shared" si="2"/>
        <v>55</v>
      </c>
      <c r="C40" s="86">
        <v>0</v>
      </c>
      <c r="D40" s="86">
        <v>0</v>
      </c>
      <c r="E40" s="86">
        <v>0</v>
      </c>
      <c r="F40" s="86">
        <v>0</v>
      </c>
      <c r="G40" s="86">
        <v>0</v>
      </c>
      <c r="H40" s="93">
        <v>55</v>
      </c>
    </row>
    <row r="41" spans="1:8" ht="15.5" x14ac:dyDescent="0.35">
      <c r="A41" s="27" t="s">
        <v>90</v>
      </c>
      <c r="B41" s="91">
        <f t="shared" si="2"/>
        <v>83</v>
      </c>
      <c r="C41" s="86">
        <v>0</v>
      </c>
      <c r="D41" s="86">
        <v>0</v>
      </c>
      <c r="E41" s="86">
        <v>0</v>
      </c>
      <c r="F41" s="86">
        <v>83</v>
      </c>
      <c r="G41" s="86">
        <v>0</v>
      </c>
      <c r="H41" s="93">
        <v>0</v>
      </c>
    </row>
    <row r="42" spans="1:8" ht="15.5" x14ac:dyDescent="0.35">
      <c r="A42" s="27" t="s">
        <v>91</v>
      </c>
      <c r="B42" s="91">
        <f t="shared" si="2"/>
        <v>7</v>
      </c>
      <c r="C42" s="86">
        <v>0</v>
      </c>
      <c r="D42" s="86">
        <v>0</v>
      </c>
      <c r="E42" s="86">
        <v>0</v>
      </c>
      <c r="F42" s="86">
        <v>7</v>
      </c>
      <c r="G42" s="86">
        <v>0</v>
      </c>
      <c r="H42" s="93">
        <v>0</v>
      </c>
    </row>
    <row r="43" spans="1:8" ht="15.5" x14ac:dyDescent="0.35">
      <c r="A43" s="27" t="s">
        <v>92</v>
      </c>
      <c r="B43" s="91">
        <f t="shared" si="2"/>
        <v>59</v>
      </c>
      <c r="C43" s="86">
        <v>1</v>
      </c>
      <c r="D43" s="86">
        <v>0</v>
      </c>
      <c r="E43" s="86">
        <v>0</v>
      </c>
      <c r="F43" s="86">
        <v>58</v>
      </c>
      <c r="G43" s="86">
        <v>0</v>
      </c>
      <c r="H43" s="93">
        <v>0</v>
      </c>
    </row>
    <row r="44" spans="1:8" ht="15.5" x14ac:dyDescent="0.35">
      <c r="A44" s="27" t="s">
        <v>93</v>
      </c>
      <c r="B44" s="91">
        <f t="shared" si="2"/>
        <v>69</v>
      </c>
      <c r="C44" s="86">
        <v>0</v>
      </c>
      <c r="D44" s="86">
        <v>0</v>
      </c>
      <c r="E44" s="86">
        <v>0</v>
      </c>
      <c r="F44" s="86">
        <v>0</v>
      </c>
      <c r="G44" s="86">
        <v>69</v>
      </c>
      <c r="H44" s="93">
        <v>0</v>
      </c>
    </row>
    <row r="45" spans="1:8" ht="15.5" x14ac:dyDescent="0.35">
      <c r="A45" s="27" t="s">
        <v>94</v>
      </c>
      <c r="B45" s="91">
        <f t="shared" si="2"/>
        <v>12</v>
      </c>
      <c r="C45" s="86">
        <v>0</v>
      </c>
      <c r="D45" s="86">
        <v>0</v>
      </c>
      <c r="E45" s="86">
        <v>0</v>
      </c>
      <c r="F45" s="86">
        <v>0</v>
      </c>
      <c r="G45" s="86">
        <v>12</v>
      </c>
      <c r="H45" s="93">
        <v>0</v>
      </c>
    </row>
    <row r="46" spans="1:8" ht="15.5" x14ac:dyDescent="0.35">
      <c r="A46" s="27" t="s">
        <v>95</v>
      </c>
      <c r="B46" s="91">
        <f t="shared" si="2"/>
        <v>58</v>
      </c>
      <c r="C46" s="86">
        <v>0</v>
      </c>
      <c r="D46" s="86">
        <v>0</v>
      </c>
      <c r="E46" s="86">
        <v>0</v>
      </c>
      <c r="F46" s="86">
        <v>0</v>
      </c>
      <c r="G46" s="86">
        <v>58</v>
      </c>
      <c r="H46" s="93">
        <v>0</v>
      </c>
    </row>
    <row r="47" spans="1:8" ht="15.5" x14ac:dyDescent="0.35">
      <c r="A47" s="27" t="s">
        <v>96</v>
      </c>
      <c r="B47" s="91">
        <f t="shared" si="2"/>
        <v>9</v>
      </c>
      <c r="C47" s="86">
        <v>0</v>
      </c>
      <c r="D47" s="86">
        <v>0</v>
      </c>
      <c r="E47" s="86">
        <v>0</v>
      </c>
      <c r="F47" s="86">
        <v>0</v>
      </c>
      <c r="G47" s="86">
        <v>9</v>
      </c>
      <c r="H47" s="93">
        <v>0</v>
      </c>
    </row>
    <row r="48" spans="1:8" ht="15.5" x14ac:dyDescent="0.35">
      <c r="A48" s="27" t="s">
        <v>97</v>
      </c>
      <c r="B48" s="91">
        <f t="shared" si="2"/>
        <v>28</v>
      </c>
      <c r="C48" s="86">
        <v>0</v>
      </c>
      <c r="D48" s="86">
        <v>0</v>
      </c>
      <c r="E48" s="86">
        <v>0</v>
      </c>
      <c r="F48" s="86">
        <v>0</v>
      </c>
      <c r="G48" s="86">
        <v>28</v>
      </c>
      <c r="H48" s="93">
        <v>0</v>
      </c>
    </row>
    <row r="49" spans="1:8" ht="15.5" x14ac:dyDescent="0.35">
      <c r="A49" s="27" t="s">
        <v>98</v>
      </c>
      <c r="B49" s="91">
        <f t="shared" si="2"/>
        <v>13</v>
      </c>
      <c r="C49" s="86">
        <v>0</v>
      </c>
      <c r="D49" s="86">
        <v>0</v>
      </c>
      <c r="E49" s="86">
        <v>0</v>
      </c>
      <c r="F49" s="86">
        <v>0</v>
      </c>
      <c r="G49" s="86">
        <v>13</v>
      </c>
      <c r="H49" s="93">
        <v>0</v>
      </c>
    </row>
    <row r="50" spans="1:8" ht="15.5" x14ac:dyDescent="0.35">
      <c r="A50" s="27" t="s">
        <v>99</v>
      </c>
      <c r="B50" s="91">
        <f t="shared" si="2"/>
        <v>138</v>
      </c>
      <c r="C50" s="86">
        <v>138</v>
      </c>
      <c r="D50" s="86">
        <v>0</v>
      </c>
      <c r="E50" s="86">
        <v>0</v>
      </c>
      <c r="F50" s="86">
        <v>0</v>
      </c>
      <c r="G50" s="86">
        <v>0</v>
      </c>
      <c r="H50" s="93">
        <v>0</v>
      </c>
    </row>
    <row r="51" spans="1:8" ht="15.5" x14ac:dyDescent="0.35">
      <c r="A51" s="27" t="s">
        <v>100</v>
      </c>
      <c r="B51" s="91">
        <f t="shared" si="2"/>
        <v>23</v>
      </c>
      <c r="C51" s="86">
        <v>23</v>
      </c>
      <c r="D51" s="86">
        <v>0</v>
      </c>
      <c r="E51" s="86">
        <v>0</v>
      </c>
      <c r="F51" s="86">
        <v>0</v>
      </c>
      <c r="G51" s="86">
        <v>0</v>
      </c>
      <c r="H51" s="93">
        <v>0</v>
      </c>
    </row>
    <row r="52" spans="1:8" ht="15.5" x14ac:dyDescent="0.35">
      <c r="A52" s="27" t="s">
        <v>101</v>
      </c>
      <c r="B52" s="91">
        <f t="shared" si="2"/>
        <v>90</v>
      </c>
      <c r="C52" s="86">
        <v>89</v>
      </c>
      <c r="D52" s="86">
        <v>0</v>
      </c>
      <c r="E52" s="86">
        <v>1</v>
      </c>
      <c r="F52" s="86">
        <v>0</v>
      </c>
      <c r="G52" s="86">
        <v>0</v>
      </c>
      <c r="H52" s="93">
        <v>0</v>
      </c>
    </row>
    <row r="53" spans="1:8" ht="15.5" x14ac:dyDescent="0.35">
      <c r="A53" s="27" t="s">
        <v>102</v>
      </c>
      <c r="B53" s="91">
        <f t="shared" si="2"/>
        <v>4</v>
      </c>
      <c r="C53" s="86">
        <v>4</v>
      </c>
      <c r="D53" s="86">
        <v>0</v>
      </c>
      <c r="E53" s="86">
        <v>0</v>
      </c>
      <c r="F53" s="86">
        <v>0</v>
      </c>
      <c r="G53" s="86">
        <v>0</v>
      </c>
      <c r="H53" s="93">
        <v>0</v>
      </c>
    </row>
    <row r="54" spans="1:8" ht="15.5" x14ac:dyDescent="0.35">
      <c r="A54" s="27" t="s">
        <v>103</v>
      </c>
      <c r="B54" s="91">
        <f t="shared" si="2"/>
        <v>15</v>
      </c>
      <c r="C54" s="86">
        <v>15</v>
      </c>
      <c r="D54" s="86">
        <v>0</v>
      </c>
      <c r="E54" s="86">
        <v>0</v>
      </c>
      <c r="F54" s="86">
        <v>0</v>
      </c>
      <c r="G54" s="86">
        <v>0</v>
      </c>
      <c r="H54" s="93">
        <v>0</v>
      </c>
    </row>
    <row r="55" spans="1:8" ht="15.5" x14ac:dyDescent="0.35">
      <c r="A55" s="27" t="s">
        <v>104</v>
      </c>
      <c r="B55" s="91">
        <f t="shared" ref="B55" si="3">SUM(C55:H55)</f>
        <v>10</v>
      </c>
      <c r="C55" s="86">
        <v>10</v>
      </c>
      <c r="D55" s="86">
        <v>0</v>
      </c>
      <c r="E55" s="86">
        <v>0</v>
      </c>
      <c r="F55" s="86">
        <v>0</v>
      </c>
      <c r="G55" s="86">
        <v>0</v>
      </c>
      <c r="H55" s="93">
        <v>0</v>
      </c>
    </row>
    <row r="56" spans="1:8" ht="15.5" x14ac:dyDescent="0.35">
      <c r="A56" s="27"/>
      <c r="B56" s="91"/>
      <c r="C56" s="29"/>
      <c r="D56" s="29"/>
      <c r="E56" s="29"/>
      <c r="F56" s="29"/>
      <c r="G56" s="29"/>
      <c r="H56" s="31"/>
    </row>
    <row r="57" spans="1:8" ht="15.5" x14ac:dyDescent="0.35">
      <c r="A57" s="26" t="s">
        <v>105</v>
      </c>
      <c r="B57" s="91">
        <f>SUM(B58:B65)</f>
        <v>9</v>
      </c>
      <c r="C57" s="91">
        <f>SUM(C58:C65)</f>
        <v>5</v>
      </c>
      <c r="D57" s="91">
        <v>0</v>
      </c>
      <c r="E57" s="91">
        <v>0</v>
      </c>
      <c r="F57" s="91">
        <f>SUM(F58:F65)</f>
        <v>3</v>
      </c>
      <c r="G57" s="91">
        <f>SUM(G58:G65)</f>
        <v>0</v>
      </c>
      <c r="H57" s="92">
        <f>SUM(H58:H65)</f>
        <v>1</v>
      </c>
    </row>
    <row r="58" spans="1:8" ht="15.5" x14ac:dyDescent="0.35">
      <c r="A58" s="27" t="s">
        <v>62</v>
      </c>
      <c r="B58" s="91">
        <f t="shared" ref="B58:B62" si="4">SUM(C58:H58)</f>
        <v>2</v>
      </c>
      <c r="C58" s="86">
        <v>0</v>
      </c>
      <c r="D58" s="86">
        <v>0</v>
      </c>
      <c r="E58" s="86">
        <v>0</v>
      </c>
      <c r="F58" s="86">
        <v>2</v>
      </c>
      <c r="G58" s="86">
        <v>0</v>
      </c>
      <c r="H58" s="90">
        <v>0</v>
      </c>
    </row>
    <row r="59" spans="1:8" ht="15.5" x14ac:dyDescent="0.35">
      <c r="A59" s="27" t="s">
        <v>158</v>
      </c>
      <c r="B59" s="91">
        <f t="shared" si="4"/>
        <v>1</v>
      </c>
      <c r="C59" s="86">
        <v>1</v>
      </c>
      <c r="D59" s="86">
        <v>0</v>
      </c>
      <c r="E59" s="86">
        <v>0</v>
      </c>
      <c r="F59" s="86">
        <v>0</v>
      </c>
      <c r="G59" s="86">
        <v>0</v>
      </c>
      <c r="H59" s="90">
        <v>0</v>
      </c>
    </row>
    <row r="60" spans="1:8" ht="15.5" x14ac:dyDescent="0.35">
      <c r="A60" s="27" t="s">
        <v>162</v>
      </c>
      <c r="B60" s="91">
        <f t="shared" si="4"/>
        <v>1</v>
      </c>
      <c r="C60" s="86">
        <v>0</v>
      </c>
      <c r="D60" s="86">
        <v>0</v>
      </c>
      <c r="E60" s="86">
        <v>0</v>
      </c>
      <c r="F60" s="86">
        <v>1</v>
      </c>
      <c r="G60" s="86">
        <v>0</v>
      </c>
      <c r="H60" s="90">
        <v>0</v>
      </c>
    </row>
    <row r="61" spans="1:8" ht="15.5" x14ac:dyDescent="0.35">
      <c r="A61" s="27" t="s">
        <v>159</v>
      </c>
      <c r="B61" s="91">
        <f t="shared" si="4"/>
        <v>1</v>
      </c>
      <c r="C61" s="86">
        <v>1</v>
      </c>
      <c r="D61" s="86">
        <v>0</v>
      </c>
      <c r="E61" s="86">
        <v>0</v>
      </c>
      <c r="F61" s="86">
        <v>0</v>
      </c>
      <c r="G61" s="86">
        <v>0</v>
      </c>
      <c r="H61" s="90">
        <v>0</v>
      </c>
    </row>
    <row r="62" spans="1:8" ht="15.5" x14ac:dyDescent="0.35">
      <c r="A62" s="27" t="s">
        <v>106</v>
      </c>
      <c r="B62" s="91">
        <f t="shared" si="4"/>
        <v>1</v>
      </c>
      <c r="C62" s="86">
        <v>0</v>
      </c>
      <c r="D62" s="86">
        <v>0</v>
      </c>
      <c r="E62" s="86">
        <v>0</v>
      </c>
      <c r="F62" s="86">
        <v>0</v>
      </c>
      <c r="G62" s="86">
        <v>0</v>
      </c>
      <c r="H62" s="90">
        <v>1</v>
      </c>
    </row>
    <row r="63" spans="1:8" ht="15.5" x14ac:dyDescent="0.35">
      <c r="A63" s="27" t="s">
        <v>149</v>
      </c>
      <c r="B63" s="91">
        <f t="shared" ref="B63:B64" si="5">SUM(C63:H63)</f>
        <v>2</v>
      </c>
      <c r="C63" s="86">
        <v>2</v>
      </c>
      <c r="D63" s="86">
        <v>0</v>
      </c>
      <c r="E63" s="86">
        <v>0</v>
      </c>
      <c r="F63" s="86">
        <v>0</v>
      </c>
      <c r="G63" s="86">
        <v>0</v>
      </c>
      <c r="H63" s="90">
        <v>0</v>
      </c>
    </row>
    <row r="64" spans="1:8" ht="15.5" x14ac:dyDescent="0.35">
      <c r="A64" s="27" t="s">
        <v>160</v>
      </c>
      <c r="B64" s="91">
        <f t="shared" si="5"/>
        <v>1</v>
      </c>
      <c r="C64" s="86">
        <v>1</v>
      </c>
      <c r="D64" s="86">
        <v>0</v>
      </c>
      <c r="E64" s="86">
        <v>0</v>
      </c>
      <c r="F64" s="86">
        <v>0</v>
      </c>
      <c r="G64" s="86">
        <v>0</v>
      </c>
      <c r="H64" s="90">
        <v>0</v>
      </c>
    </row>
    <row r="65" spans="1:8" ht="16" thickBot="1" x14ac:dyDescent="0.4">
      <c r="A65" s="30"/>
      <c r="B65" s="94"/>
      <c r="C65" s="95"/>
      <c r="D65" s="95"/>
      <c r="E65" s="95"/>
      <c r="F65" s="95"/>
      <c r="G65" s="95"/>
      <c r="H65" s="96"/>
    </row>
    <row r="66" spans="1:8" ht="15.5" x14ac:dyDescent="0.35">
      <c r="A66" s="20" t="s">
        <v>63</v>
      </c>
      <c r="B66" s="2"/>
      <c r="C66" s="2"/>
      <c r="D66" s="2"/>
      <c r="E66" s="2"/>
      <c r="F66" s="2"/>
      <c r="G66" s="2"/>
      <c r="H66" s="2"/>
    </row>
  </sheetData>
  <mergeCells count="7">
    <mergeCell ref="A3:H3"/>
    <mergeCell ref="A4:H4"/>
    <mergeCell ref="A5:H5"/>
    <mergeCell ref="A6:H6"/>
    <mergeCell ref="A8:A9"/>
    <mergeCell ref="B8:B9"/>
    <mergeCell ref="C8:H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I55"/>
  <sheetViews>
    <sheetView zoomScale="90" zoomScaleNormal="90" workbookViewId="0">
      <selection activeCell="D9" sqref="D9"/>
    </sheetView>
  </sheetViews>
  <sheetFormatPr baseColWidth="10" defaultColWidth="0" defaultRowHeight="15.5" zeroHeight="1" x14ac:dyDescent="0.35"/>
  <cols>
    <col min="1" max="1" width="72.6328125" style="2" customWidth="1"/>
    <col min="2" max="8" width="13.453125" style="2" customWidth="1"/>
    <col min="9" max="9" width="0" hidden="1" customWidth="1"/>
    <col min="10" max="16384" width="11.54296875" hidden="1"/>
  </cols>
  <sheetData>
    <row r="1" spans="1:8" x14ac:dyDescent="0.35">
      <c r="A1" s="7" t="s">
        <v>108</v>
      </c>
      <c r="B1" s="7"/>
      <c r="C1" s="8"/>
      <c r="D1" s="8"/>
      <c r="E1" s="8"/>
      <c r="F1"/>
      <c r="G1" s="8"/>
      <c r="H1" s="8"/>
    </row>
    <row r="2" spans="1:8" x14ac:dyDescent="0.35">
      <c r="A2" s="7"/>
      <c r="B2" s="7"/>
      <c r="C2" s="8"/>
      <c r="D2" s="8"/>
      <c r="E2" s="8"/>
      <c r="F2"/>
      <c r="G2" s="8"/>
      <c r="H2" s="8"/>
    </row>
    <row r="3" spans="1:8" ht="15" x14ac:dyDescent="0.35">
      <c r="A3" s="131" t="s">
        <v>13</v>
      </c>
      <c r="B3" s="131"/>
      <c r="C3" s="131"/>
      <c r="D3" s="131"/>
      <c r="E3" s="131"/>
      <c r="F3" s="131"/>
      <c r="G3" s="131"/>
      <c r="H3" s="131"/>
    </row>
    <row r="4" spans="1:8" ht="15" x14ac:dyDescent="0.35">
      <c r="A4" s="127" t="s">
        <v>14</v>
      </c>
      <c r="B4" s="127"/>
      <c r="C4" s="127"/>
      <c r="D4" s="127"/>
      <c r="E4" s="127"/>
      <c r="F4" s="127"/>
      <c r="G4" s="127"/>
      <c r="H4" s="127"/>
    </row>
    <row r="5" spans="1:8" ht="15" x14ac:dyDescent="0.35">
      <c r="A5" s="127" t="s">
        <v>15</v>
      </c>
      <c r="B5" s="127"/>
      <c r="C5" s="127"/>
      <c r="D5" s="127"/>
      <c r="E5" s="127"/>
      <c r="F5" s="127"/>
      <c r="G5" s="127"/>
      <c r="H5" s="127"/>
    </row>
    <row r="6" spans="1:8" ht="15" x14ac:dyDescent="0.35">
      <c r="A6" s="127" t="s">
        <v>157</v>
      </c>
      <c r="B6" s="127"/>
      <c r="C6" s="127"/>
      <c r="D6" s="127"/>
      <c r="E6" s="127"/>
      <c r="F6" s="127"/>
      <c r="G6" s="127"/>
      <c r="H6" s="127"/>
    </row>
    <row r="7" spans="1:8" x14ac:dyDescent="0.35">
      <c r="A7" s="4"/>
      <c r="B7" s="4"/>
      <c r="C7" s="4"/>
      <c r="D7" s="4"/>
      <c r="E7" s="4"/>
      <c r="F7" s="4"/>
      <c r="G7" s="8"/>
      <c r="H7" s="8"/>
    </row>
    <row r="8" spans="1:8" ht="15" x14ac:dyDescent="0.35">
      <c r="A8" s="132" t="s">
        <v>16</v>
      </c>
      <c r="B8" s="133" t="s">
        <v>17</v>
      </c>
      <c r="C8" s="134" t="s">
        <v>18</v>
      </c>
      <c r="D8" s="134"/>
      <c r="E8" s="134"/>
      <c r="F8" s="134"/>
      <c r="G8" s="134"/>
      <c r="H8" s="134"/>
    </row>
    <row r="9" spans="1:8" ht="90" x14ac:dyDescent="0.35">
      <c r="A9" s="132"/>
      <c r="B9" s="133"/>
      <c r="C9" s="11" t="s">
        <v>19</v>
      </c>
      <c r="D9" s="11" t="s">
        <v>148</v>
      </c>
      <c r="E9" s="11" t="s">
        <v>163</v>
      </c>
      <c r="F9" s="11" t="s">
        <v>20</v>
      </c>
      <c r="G9" s="10" t="s">
        <v>21</v>
      </c>
      <c r="H9" s="18" t="s">
        <v>22</v>
      </c>
    </row>
    <row r="10" spans="1:8" ht="15" x14ac:dyDescent="0.35">
      <c r="A10" s="12"/>
      <c r="B10" s="13"/>
      <c r="C10" s="13"/>
      <c r="D10" s="13"/>
      <c r="E10" s="13"/>
      <c r="F10" s="13"/>
      <c r="G10" s="13"/>
      <c r="H10" s="19"/>
    </row>
    <row r="11" spans="1:8" x14ac:dyDescent="0.35">
      <c r="A11" s="26" t="s">
        <v>65</v>
      </c>
      <c r="B11" s="14">
        <f t="shared" ref="B11:H11" si="0">SUM(B13:B53)</f>
        <v>769</v>
      </c>
      <c r="C11" s="14">
        <f t="shared" si="0"/>
        <v>314</v>
      </c>
      <c r="D11" s="14">
        <f t="shared" si="0"/>
        <v>10</v>
      </c>
      <c r="E11" s="14">
        <f t="shared" si="0"/>
        <v>1</v>
      </c>
      <c r="F11" s="14">
        <f t="shared" si="0"/>
        <v>164</v>
      </c>
      <c r="G11" s="14">
        <f t="shared" si="0"/>
        <v>160</v>
      </c>
      <c r="H11" s="97">
        <f t="shared" si="0"/>
        <v>120</v>
      </c>
    </row>
    <row r="12" spans="1:8" x14ac:dyDescent="0.35">
      <c r="A12" s="14"/>
      <c r="B12" s="98"/>
      <c r="C12" s="98"/>
      <c r="D12" s="98"/>
      <c r="E12" s="98"/>
      <c r="F12" s="98"/>
      <c r="G12" s="98"/>
      <c r="H12" s="99"/>
    </row>
    <row r="13" spans="1:8" x14ac:dyDescent="0.35">
      <c r="A13" s="15" t="s">
        <v>24</v>
      </c>
      <c r="B13" s="100">
        <f>SUM(C13:H13)</f>
        <v>56</v>
      </c>
      <c r="C13" s="100">
        <v>55</v>
      </c>
      <c r="D13" s="100">
        <v>0</v>
      </c>
      <c r="E13" s="100">
        <v>0</v>
      </c>
      <c r="F13" s="100">
        <v>1</v>
      </c>
      <c r="G13" s="100">
        <v>0</v>
      </c>
      <c r="H13" s="101">
        <v>0</v>
      </c>
    </row>
    <row r="14" spans="1:8" x14ac:dyDescent="0.35">
      <c r="A14" s="15" t="s">
        <v>25</v>
      </c>
      <c r="B14" s="100">
        <f t="shared" ref="B14:B52" si="1">SUM(C14:H14)</f>
        <v>50</v>
      </c>
      <c r="C14" s="100">
        <v>50</v>
      </c>
      <c r="D14" s="100">
        <v>0</v>
      </c>
      <c r="E14" s="100">
        <v>0</v>
      </c>
      <c r="F14" s="100">
        <v>0</v>
      </c>
      <c r="G14" s="100">
        <v>0</v>
      </c>
      <c r="H14" s="101">
        <v>0</v>
      </c>
    </row>
    <row r="15" spans="1:8" x14ac:dyDescent="0.35">
      <c r="A15" s="15" t="s">
        <v>26</v>
      </c>
      <c r="B15" s="100">
        <f t="shared" si="1"/>
        <v>33</v>
      </c>
      <c r="C15" s="100">
        <v>33</v>
      </c>
      <c r="D15" s="100">
        <v>0</v>
      </c>
      <c r="E15" s="100">
        <v>0</v>
      </c>
      <c r="F15" s="100">
        <v>0</v>
      </c>
      <c r="G15" s="100">
        <v>0</v>
      </c>
      <c r="H15" s="101">
        <v>0</v>
      </c>
    </row>
    <row r="16" spans="1:8" x14ac:dyDescent="0.35">
      <c r="A16" s="15" t="s">
        <v>147</v>
      </c>
      <c r="B16" s="100">
        <f t="shared" si="1"/>
        <v>10</v>
      </c>
      <c r="C16" s="100">
        <v>0</v>
      </c>
      <c r="D16" s="100">
        <v>10</v>
      </c>
      <c r="E16" s="100">
        <v>0</v>
      </c>
      <c r="F16" s="100">
        <v>0</v>
      </c>
      <c r="G16" s="100">
        <v>0</v>
      </c>
      <c r="H16" s="101">
        <v>0</v>
      </c>
    </row>
    <row r="17" spans="1:8" x14ac:dyDescent="0.35">
      <c r="A17" s="15" t="s">
        <v>163</v>
      </c>
      <c r="B17" s="100">
        <v>1</v>
      </c>
      <c r="C17" s="100">
        <v>0</v>
      </c>
      <c r="D17" s="100">
        <v>0</v>
      </c>
      <c r="E17" s="100">
        <v>1</v>
      </c>
      <c r="F17" s="100">
        <v>0</v>
      </c>
      <c r="G17" s="100">
        <v>0</v>
      </c>
      <c r="H17" s="101">
        <v>0</v>
      </c>
    </row>
    <row r="18" spans="1:8" x14ac:dyDescent="0.35">
      <c r="A18" s="15" t="s">
        <v>27</v>
      </c>
      <c r="B18" s="100">
        <f t="shared" si="1"/>
        <v>26</v>
      </c>
      <c r="C18" s="100">
        <v>26</v>
      </c>
      <c r="D18" s="100">
        <v>0</v>
      </c>
      <c r="E18" s="100">
        <v>0</v>
      </c>
      <c r="F18" s="100">
        <v>0</v>
      </c>
      <c r="G18" s="100">
        <v>0</v>
      </c>
      <c r="H18" s="101">
        <v>0</v>
      </c>
    </row>
    <row r="19" spans="1:8" x14ac:dyDescent="0.35">
      <c r="A19" s="15" t="s">
        <v>28</v>
      </c>
      <c r="B19" s="100">
        <f t="shared" si="1"/>
        <v>50</v>
      </c>
      <c r="C19" s="100">
        <v>50</v>
      </c>
      <c r="D19" s="100">
        <v>0</v>
      </c>
      <c r="E19" s="100">
        <v>0</v>
      </c>
      <c r="F19" s="100">
        <v>0</v>
      </c>
      <c r="G19" s="100">
        <v>0</v>
      </c>
      <c r="H19" s="101">
        <v>0</v>
      </c>
    </row>
    <row r="20" spans="1:8" x14ac:dyDescent="0.35">
      <c r="A20" s="15" t="s">
        <v>29</v>
      </c>
      <c r="B20" s="100">
        <f t="shared" si="1"/>
        <v>17</v>
      </c>
      <c r="C20" s="100">
        <v>0</v>
      </c>
      <c r="D20" s="100">
        <v>0</v>
      </c>
      <c r="E20" s="100">
        <v>0</v>
      </c>
      <c r="F20" s="100">
        <v>17</v>
      </c>
      <c r="G20" s="100">
        <v>0</v>
      </c>
      <c r="H20" s="101">
        <v>0</v>
      </c>
    </row>
    <row r="21" spans="1:8" x14ac:dyDescent="0.35">
      <c r="A21" s="15" t="s">
        <v>30</v>
      </c>
      <c r="B21" s="100">
        <f t="shared" si="1"/>
        <v>2</v>
      </c>
      <c r="C21" s="100">
        <v>0</v>
      </c>
      <c r="D21" s="100">
        <v>0</v>
      </c>
      <c r="E21" s="100">
        <v>0</v>
      </c>
      <c r="F21" s="100">
        <v>2</v>
      </c>
      <c r="G21" s="100">
        <v>0</v>
      </c>
      <c r="H21" s="101">
        <v>0</v>
      </c>
    </row>
    <row r="22" spans="1:8" x14ac:dyDescent="0.35">
      <c r="A22" s="15" t="s">
        <v>31</v>
      </c>
      <c r="B22" s="100">
        <f t="shared" si="1"/>
        <v>19</v>
      </c>
      <c r="C22" s="100">
        <v>0</v>
      </c>
      <c r="D22" s="100">
        <v>0</v>
      </c>
      <c r="E22" s="100">
        <v>0</v>
      </c>
      <c r="F22" s="100">
        <v>19</v>
      </c>
      <c r="G22" s="100">
        <v>0</v>
      </c>
      <c r="H22" s="101">
        <v>0</v>
      </c>
    </row>
    <row r="23" spans="1:8" x14ac:dyDescent="0.35">
      <c r="A23" s="15" t="s">
        <v>32</v>
      </c>
      <c r="B23" s="100">
        <f t="shared" si="1"/>
        <v>8</v>
      </c>
      <c r="C23" s="100">
        <v>0</v>
      </c>
      <c r="D23" s="100">
        <v>0</v>
      </c>
      <c r="E23" s="100">
        <v>0</v>
      </c>
      <c r="F23" s="100">
        <v>8</v>
      </c>
      <c r="G23" s="100">
        <v>0</v>
      </c>
      <c r="H23" s="101">
        <v>0</v>
      </c>
    </row>
    <row r="24" spans="1:8" x14ac:dyDescent="0.35">
      <c r="A24" s="15" t="s">
        <v>33</v>
      </c>
      <c r="B24" s="100">
        <f t="shared" si="1"/>
        <v>9</v>
      </c>
      <c r="C24" s="100">
        <v>0</v>
      </c>
      <c r="D24" s="100">
        <v>0</v>
      </c>
      <c r="E24" s="100">
        <v>0</v>
      </c>
      <c r="F24" s="100">
        <v>9</v>
      </c>
      <c r="G24" s="100">
        <v>0</v>
      </c>
      <c r="H24" s="101">
        <v>0</v>
      </c>
    </row>
    <row r="25" spans="1:8" x14ac:dyDescent="0.35">
      <c r="A25" s="15" t="s">
        <v>34</v>
      </c>
      <c r="B25" s="100">
        <f t="shared" si="1"/>
        <v>4</v>
      </c>
      <c r="C25" s="100">
        <v>0</v>
      </c>
      <c r="D25" s="100">
        <v>0</v>
      </c>
      <c r="E25" s="100">
        <v>0</v>
      </c>
      <c r="F25" s="100">
        <v>4</v>
      </c>
      <c r="G25" s="100">
        <v>0</v>
      </c>
      <c r="H25" s="101">
        <v>0</v>
      </c>
    </row>
    <row r="26" spans="1:8" x14ac:dyDescent="0.35">
      <c r="A26" s="15" t="s">
        <v>35</v>
      </c>
      <c r="B26" s="100">
        <f t="shared" si="1"/>
        <v>10</v>
      </c>
      <c r="C26" s="100">
        <v>0</v>
      </c>
      <c r="D26" s="100">
        <v>0</v>
      </c>
      <c r="E26" s="100">
        <v>0</v>
      </c>
      <c r="F26" s="100">
        <v>10</v>
      </c>
      <c r="G26" s="100">
        <v>0</v>
      </c>
      <c r="H26" s="101">
        <v>0</v>
      </c>
    </row>
    <row r="27" spans="1:8" x14ac:dyDescent="0.35">
      <c r="A27" s="15" t="s">
        <v>21</v>
      </c>
      <c r="B27" s="100">
        <f t="shared" si="1"/>
        <v>48</v>
      </c>
      <c r="C27" s="100">
        <v>0</v>
      </c>
      <c r="D27" s="100">
        <v>0</v>
      </c>
      <c r="E27" s="100">
        <v>0</v>
      </c>
      <c r="F27" s="100">
        <v>0</v>
      </c>
      <c r="G27" s="100">
        <v>48</v>
      </c>
      <c r="H27" s="101">
        <v>0</v>
      </c>
    </row>
    <row r="28" spans="1:8" x14ac:dyDescent="0.35">
      <c r="A28" s="15" t="s">
        <v>36</v>
      </c>
      <c r="B28" s="100">
        <f t="shared" si="1"/>
        <v>2</v>
      </c>
      <c r="C28" s="100">
        <v>0</v>
      </c>
      <c r="D28" s="100">
        <v>0</v>
      </c>
      <c r="E28" s="100">
        <v>0</v>
      </c>
      <c r="F28" s="100">
        <v>0</v>
      </c>
      <c r="G28" s="100">
        <v>2</v>
      </c>
      <c r="H28" s="101">
        <v>0</v>
      </c>
    </row>
    <row r="29" spans="1:8" x14ac:dyDescent="0.35">
      <c r="A29" s="15" t="s">
        <v>37</v>
      </c>
      <c r="B29" s="100">
        <f t="shared" si="1"/>
        <v>12</v>
      </c>
      <c r="C29" s="100">
        <v>0</v>
      </c>
      <c r="D29" s="100">
        <v>0</v>
      </c>
      <c r="E29" s="100">
        <v>0</v>
      </c>
      <c r="F29" s="100">
        <v>0</v>
      </c>
      <c r="G29" s="100">
        <v>12</v>
      </c>
      <c r="H29" s="101">
        <v>0</v>
      </c>
    </row>
    <row r="30" spans="1:8" x14ac:dyDescent="0.35">
      <c r="A30" s="15" t="s">
        <v>38</v>
      </c>
      <c r="B30" s="100">
        <f t="shared" si="1"/>
        <v>43</v>
      </c>
      <c r="C30" s="100">
        <v>0</v>
      </c>
      <c r="D30" s="100">
        <v>0</v>
      </c>
      <c r="E30" s="100">
        <v>0</v>
      </c>
      <c r="F30" s="100">
        <v>43</v>
      </c>
      <c r="G30" s="100">
        <v>0</v>
      </c>
      <c r="H30" s="101">
        <v>0</v>
      </c>
    </row>
    <row r="31" spans="1:8" x14ac:dyDescent="0.35">
      <c r="A31" s="15" t="s">
        <v>39</v>
      </c>
      <c r="B31" s="100">
        <f t="shared" si="1"/>
        <v>12</v>
      </c>
      <c r="C31" s="100">
        <v>0</v>
      </c>
      <c r="D31" s="100">
        <v>0</v>
      </c>
      <c r="E31" s="100">
        <v>0</v>
      </c>
      <c r="F31" s="100">
        <v>12</v>
      </c>
      <c r="G31" s="100">
        <v>0</v>
      </c>
      <c r="H31" s="101">
        <v>0</v>
      </c>
    </row>
    <row r="32" spans="1:8" x14ac:dyDescent="0.35">
      <c r="A32" s="15" t="s">
        <v>40</v>
      </c>
      <c r="B32" s="100">
        <f t="shared" si="1"/>
        <v>9</v>
      </c>
      <c r="C32" s="100">
        <v>9</v>
      </c>
      <c r="D32" s="100">
        <v>0</v>
      </c>
      <c r="E32" s="100">
        <v>0</v>
      </c>
      <c r="F32" s="100">
        <v>0</v>
      </c>
      <c r="G32" s="100">
        <v>0</v>
      </c>
      <c r="H32" s="101">
        <v>0</v>
      </c>
    </row>
    <row r="33" spans="1:8" x14ac:dyDescent="0.35">
      <c r="A33" s="15" t="s">
        <v>41</v>
      </c>
      <c r="B33" s="100">
        <f t="shared" si="1"/>
        <v>37</v>
      </c>
      <c r="C33" s="100">
        <v>0</v>
      </c>
      <c r="D33" s="100">
        <v>0</v>
      </c>
      <c r="E33" s="100">
        <v>0</v>
      </c>
      <c r="F33" s="100">
        <v>0</v>
      </c>
      <c r="G33" s="100">
        <v>0</v>
      </c>
      <c r="H33" s="101">
        <v>37</v>
      </c>
    </row>
    <row r="34" spans="1:8" x14ac:dyDescent="0.35">
      <c r="A34" s="15" t="s">
        <v>42</v>
      </c>
      <c r="B34" s="100">
        <f t="shared" si="1"/>
        <v>15</v>
      </c>
      <c r="C34" s="100">
        <v>0</v>
      </c>
      <c r="D34" s="100">
        <v>0</v>
      </c>
      <c r="E34" s="100">
        <v>0</v>
      </c>
      <c r="F34" s="100">
        <v>0</v>
      </c>
      <c r="G34" s="100">
        <v>0</v>
      </c>
      <c r="H34" s="101">
        <v>15</v>
      </c>
    </row>
    <row r="35" spans="1:8" x14ac:dyDescent="0.35">
      <c r="A35" s="15" t="s">
        <v>43</v>
      </c>
      <c r="B35" s="100">
        <f t="shared" si="1"/>
        <v>14</v>
      </c>
      <c r="C35" s="100">
        <v>0</v>
      </c>
      <c r="D35" s="100">
        <v>0</v>
      </c>
      <c r="E35" s="100">
        <v>0</v>
      </c>
      <c r="F35" s="100">
        <v>0</v>
      </c>
      <c r="G35" s="100">
        <v>0</v>
      </c>
      <c r="H35" s="101">
        <v>14</v>
      </c>
    </row>
    <row r="36" spans="1:8" x14ac:dyDescent="0.35">
      <c r="A36" s="15" t="s">
        <v>44</v>
      </c>
      <c r="B36" s="100">
        <f t="shared" si="1"/>
        <v>22</v>
      </c>
      <c r="C36" s="100">
        <v>0</v>
      </c>
      <c r="D36" s="100">
        <v>0</v>
      </c>
      <c r="E36" s="100">
        <v>0</v>
      </c>
      <c r="F36" s="100">
        <v>0</v>
      </c>
      <c r="G36" s="100">
        <v>0</v>
      </c>
      <c r="H36" s="101">
        <v>22</v>
      </c>
    </row>
    <row r="37" spans="1:8" x14ac:dyDescent="0.35">
      <c r="A37" s="15" t="s">
        <v>45</v>
      </c>
      <c r="B37" s="100">
        <f t="shared" si="1"/>
        <v>20</v>
      </c>
      <c r="C37" s="100">
        <v>0</v>
      </c>
      <c r="D37" s="100">
        <v>0</v>
      </c>
      <c r="E37" s="100">
        <v>0</v>
      </c>
      <c r="F37" s="100">
        <v>0</v>
      </c>
      <c r="G37" s="100">
        <v>0</v>
      </c>
      <c r="H37" s="101">
        <v>20</v>
      </c>
    </row>
    <row r="38" spans="1:8" x14ac:dyDescent="0.35">
      <c r="A38" s="15" t="s">
        <v>46</v>
      </c>
      <c r="B38" s="100">
        <f t="shared" si="1"/>
        <v>12</v>
      </c>
      <c r="C38" s="100">
        <v>0</v>
      </c>
      <c r="D38" s="100">
        <v>0</v>
      </c>
      <c r="E38" s="100">
        <v>0</v>
      </c>
      <c r="F38" s="100">
        <v>0</v>
      </c>
      <c r="G38" s="100">
        <v>0</v>
      </c>
      <c r="H38" s="101">
        <v>12</v>
      </c>
    </row>
    <row r="39" spans="1:8" x14ac:dyDescent="0.35">
      <c r="A39" s="15" t="s">
        <v>47</v>
      </c>
      <c r="B39" s="100">
        <f t="shared" si="1"/>
        <v>22</v>
      </c>
      <c r="C39" s="100">
        <v>0</v>
      </c>
      <c r="D39" s="100">
        <v>0</v>
      </c>
      <c r="E39" s="100">
        <v>0</v>
      </c>
      <c r="F39" s="100">
        <v>22</v>
      </c>
      <c r="G39" s="100">
        <v>0</v>
      </c>
      <c r="H39" s="101">
        <v>0</v>
      </c>
    </row>
    <row r="40" spans="1:8" x14ac:dyDescent="0.35">
      <c r="A40" s="15" t="s">
        <v>48</v>
      </c>
      <c r="B40" s="100">
        <f t="shared" si="1"/>
        <v>12</v>
      </c>
      <c r="C40" s="100">
        <v>0</v>
      </c>
      <c r="D40" s="100">
        <v>0</v>
      </c>
      <c r="E40" s="100">
        <v>0</v>
      </c>
      <c r="F40" s="100">
        <v>12</v>
      </c>
      <c r="G40" s="100">
        <v>0</v>
      </c>
      <c r="H40" s="101">
        <v>0</v>
      </c>
    </row>
    <row r="41" spans="1:8" x14ac:dyDescent="0.35">
      <c r="A41" s="15" t="s">
        <v>49</v>
      </c>
      <c r="B41" s="100">
        <f t="shared" si="1"/>
        <v>5</v>
      </c>
      <c r="C41" s="100">
        <v>0</v>
      </c>
      <c r="D41" s="100">
        <v>0</v>
      </c>
      <c r="E41" s="100">
        <v>0</v>
      </c>
      <c r="F41" s="100">
        <v>5</v>
      </c>
      <c r="G41" s="100">
        <v>0</v>
      </c>
      <c r="H41" s="101">
        <v>0</v>
      </c>
    </row>
    <row r="42" spans="1:8" x14ac:dyDescent="0.35">
      <c r="A42" s="15" t="s">
        <v>50</v>
      </c>
      <c r="B42" s="100">
        <f t="shared" si="1"/>
        <v>13</v>
      </c>
      <c r="C42" s="100">
        <v>0</v>
      </c>
      <c r="D42" s="100">
        <v>0</v>
      </c>
      <c r="E42" s="100">
        <v>0</v>
      </c>
      <c r="F42" s="100">
        <v>0</v>
      </c>
      <c r="G42" s="100">
        <v>13</v>
      </c>
      <c r="H42" s="101">
        <v>0</v>
      </c>
    </row>
    <row r="43" spans="1:8" x14ac:dyDescent="0.35">
      <c r="A43" s="15" t="s">
        <v>51</v>
      </c>
      <c r="B43" s="100">
        <f t="shared" si="1"/>
        <v>8</v>
      </c>
      <c r="C43" s="100">
        <v>0</v>
      </c>
      <c r="D43" s="100">
        <v>0</v>
      </c>
      <c r="E43" s="100">
        <v>0</v>
      </c>
      <c r="F43" s="100">
        <v>0</v>
      </c>
      <c r="G43" s="100">
        <v>8</v>
      </c>
      <c r="H43" s="101">
        <v>0</v>
      </c>
    </row>
    <row r="44" spans="1:8" x14ac:dyDescent="0.35">
      <c r="A44" s="15" t="s">
        <v>52</v>
      </c>
      <c r="B44" s="100">
        <f t="shared" si="1"/>
        <v>28</v>
      </c>
      <c r="C44" s="100">
        <v>0</v>
      </c>
      <c r="D44" s="100">
        <v>0</v>
      </c>
      <c r="E44" s="100">
        <v>0</v>
      </c>
      <c r="F44" s="100">
        <v>0</v>
      </c>
      <c r="G44" s="100">
        <v>28</v>
      </c>
      <c r="H44" s="101">
        <v>0</v>
      </c>
    </row>
    <row r="45" spans="1:8" x14ac:dyDescent="0.35">
      <c r="A45" s="15" t="s">
        <v>53</v>
      </c>
      <c r="B45" s="100">
        <f t="shared" si="1"/>
        <v>8</v>
      </c>
      <c r="C45" s="100">
        <v>0</v>
      </c>
      <c r="D45" s="100">
        <v>0</v>
      </c>
      <c r="E45" s="100">
        <v>0</v>
      </c>
      <c r="F45" s="100">
        <v>0</v>
      </c>
      <c r="G45" s="100">
        <v>8</v>
      </c>
      <c r="H45" s="101">
        <v>0</v>
      </c>
    </row>
    <row r="46" spans="1:8" x14ac:dyDescent="0.35">
      <c r="A46" s="15" t="s">
        <v>54</v>
      </c>
      <c r="B46" s="100">
        <f t="shared" si="1"/>
        <v>36</v>
      </c>
      <c r="C46" s="100">
        <v>0</v>
      </c>
      <c r="D46" s="100">
        <v>0</v>
      </c>
      <c r="E46" s="100">
        <v>0</v>
      </c>
      <c r="F46" s="100">
        <v>0</v>
      </c>
      <c r="G46" s="100">
        <v>36</v>
      </c>
      <c r="H46" s="101">
        <v>0</v>
      </c>
    </row>
    <row r="47" spans="1:8" x14ac:dyDescent="0.35">
      <c r="A47" s="15" t="s">
        <v>55</v>
      </c>
      <c r="B47" s="100">
        <f t="shared" si="1"/>
        <v>5</v>
      </c>
      <c r="C47" s="100">
        <v>0</v>
      </c>
      <c r="D47" s="100">
        <v>0</v>
      </c>
      <c r="E47" s="100">
        <v>0</v>
      </c>
      <c r="F47" s="100">
        <v>0</v>
      </c>
      <c r="G47" s="100">
        <v>5</v>
      </c>
      <c r="H47" s="101">
        <v>0</v>
      </c>
    </row>
    <row r="48" spans="1:8" x14ac:dyDescent="0.35">
      <c r="A48" s="15" t="s">
        <v>56</v>
      </c>
      <c r="B48" s="100">
        <f t="shared" si="1"/>
        <v>46</v>
      </c>
      <c r="C48" s="100">
        <v>46</v>
      </c>
      <c r="D48" s="100">
        <v>0</v>
      </c>
      <c r="E48" s="100">
        <v>0</v>
      </c>
      <c r="F48" s="100">
        <v>0</v>
      </c>
      <c r="G48" s="100">
        <v>0</v>
      </c>
      <c r="H48" s="101">
        <v>0</v>
      </c>
    </row>
    <row r="49" spans="1:8" x14ac:dyDescent="0.35">
      <c r="A49" s="15" t="s">
        <v>57</v>
      </c>
      <c r="B49" s="100">
        <f t="shared" si="1"/>
        <v>9</v>
      </c>
      <c r="C49" s="100">
        <v>9</v>
      </c>
      <c r="D49" s="100">
        <v>0</v>
      </c>
      <c r="E49" s="100">
        <v>0</v>
      </c>
      <c r="F49" s="100">
        <v>0</v>
      </c>
      <c r="G49" s="100">
        <v>0</v>
      </c>
      <c r="H49" s="101">
        <v>0</v>
      </c>
    </row>
    <row r="50" spans="1:8" x14ac:dyDescent="0.35">
      <c r="A50" s="15" t="s">
        <v>58</v>
      </c>
      <c r="B50" s="100">
        <f t="shared" si="1"/>
        <v>20</v>
      </c>
      <c r="C50" s="100">
        <v>20</v>
      </c>
      <c r="D50" s="100">
        <v>0</v>
      </c>
      <c r="E50" s="100">
        <v>0</v>
      </c>
      <c r="F50" s="100">
        <v>0</v>
      </c>
      <c r="G50" s="100">
        <v>0</v>
      </c>
      <c r="H50" s="101">
        <v>0</v>
      </c>
    </row>
    <row r="51" spans="1:8" x14ac:dyDescent="0.35">
      <c r="A51" s="15" t="s">
        <v>59</v>
      </c>
      <c r="B51" s="100">
        <f t="shared" si="1"/>
        <v>2</v>
      </c>
      <c r="C51" s="100">
        <v>2</v>
      </c>
      <c r="D51" s="100">
        <v>0</v>
      </c>
      <c r="E51" s="100">
        <v>0</v>
      </c>
      <c r="F51" s="100">
        <v>0</v>
      </c>
      <c r="G51" s="100">
        <v>0</v>
      </c>
      <c r="H51" s="101">
        <v>0</v>
      </c>
    </row>
    <row r="52" spans="1:8" x14ac:dyDescent="0.35">
      <c r="A52" s="15" t="s">
        <v>60</v>
      </c>
      <c r="B52" s="100">
        <f t="shared" si="1"/>
        <v>5</v>
      </c>
      <c r="C52" s="100">
        <v>5</v>
      </c>
      <c r="D52" s="100">
        <v>0</v>
      </c>
      <c r="E52" s="100">
        <v>0</v>
      </c>
      <c r="F52" s="100">
        <v>0</v>
      </c>
      <c r="G52" s="100">
        <v>0</v>
      </c>
      <c r="H52" s="101">
        <v>0</v>
      </c>
    </row>
    <row r="53" spans="1:8" x14ac:dyDescent="0.35">
      <c r="A53" s="15" t="s">
        <v>61</v>
      </c>
      <c r="B53" s="100">
        <f>SUM(C53:H53)</f>
        <v>9</v>
      </c>
      <c r="C53" s="100">
        <v>9</v>
      </c>
      <c r="D53" s="100">
        <v>0</v>
      </c>
      <c r="E53" s="100">
        <v>0</v>
      </c>
      <c r="F53" s="100">
        <v>0</v>
      </c>
      <c r="G53" s="100">
        <v>0</v>
      </c>
      <c r="H53" s="101">
        <v>0</v>
      </c>
    </row>
    <row r="54" spans="1:8" x14ac:dyDescent="0.35">
      <c r="A54" s="16"/>
      <c r="B54" s="102"/>
      <c r="C54" s="17"/>
      <c r="D54" s="17"/>
      <c r="E54" s="17"/>
      <c r="F54" s="17"/>
      <c r="G54" s="17"/>
      <c r="H54" s="103"/>
    </row>
    <row r="55" spans="1:8" x14ac:dyDescent="0.35">
      <c r="A55" s="20" t="s">
        <v>63</v>
      </c>
      <c r="B55"/>
      <c r="C55" s="8"/>
      <c r="D55" s="8"/>
      <c r="E55" s="8"/>
      <c r="F55"/>
      <c r="G55" s="8"/>
      <c r="H55" s="8"/>
    </row>
  </sheetData>
  <mergeCells count="7">
    <mergeCell ref="A3:H3"/>
    <mergeCell ref="A4:H4"/>
    <mergeCell ref="A5:H5"/>
    <mergeCell ref="A6:H6"/>
    <mergeCell ref="A8:A9"/>
    <mergeCell ref="B8:B9"/>
    <mergeCell ref="C8:H8"/>
  </mergeCells>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I21"/>
  <sheetViews>
    <sheetView zoomScale="75" zoomScaleNormal="75" workbookViewId="0"/>
  </sheetViews>
  <sheetFormatPr baseColWidth="10" defaultColWidth="0" defaultRowHeight="14.5" zeroHeight="1" x14ac:dyDescent="0.35"/>
  <cols>
    <col min="1" max="1" width="66.54296875" customWidth="1"/>
    <col min="2" max="2" width="14.08984375" customWidth="1"/>
    <col min="3" max="4" width="11" customWidth="1"/>
    <col min="5" max="5" width="10.08984375" customWidth="1"/>
    <col min="6" max="6" width="18.90625" customWidth="1"/>
    <col min="7" max="7" width="18.36328125" customWidth="1"/>
    <col min="8" max="8" width="19.90625" customWidth="1"/>
    <col min="9" max="9" width="18.6328125" bestFit="1" customWidth="1"/>
    <col min="10" max="16384" width="15.36328125" hidden="1"/>
  </cols>
  <sheetData>
    <row r="1" spans="1:9" ht="15.5" x14ac:dyDescent="0.35">
      <c r="A1" s="34" t="s">
        <v>227</v>
      </c>
      <c r="B1" s="34"/>
      <c r="C1" s="34"/>
      <c r="D1" s="34"/>
      <c r="E1" s="34"/>
      <c r="F1" s="34"/>
      <c r="G1" s="35"/>
      <c r="H1" s="35"/>
      <c r="I1" s="35"/>
    </row>
    <row r="2" spans="1:9" ht="15.5" x14ac:dyDescent="0.35">
      <c r="A2" s="34"/>
      <c r="B2" s="34"/>
      <c r="C2" s="34"/>
      <c r="D2" s="34"/>
      <c r="E2" s="34"/>
      <c r="F2" s="34"/>
      <c r="G2" s="35"/>
      <c r="H2" s="35"/>
      <c r="I2" s="35"/>
    </row>
    <row r="3" spans="1:9" ht="15" x14ac:dyDescent="0.35">
      <c r="A3" s="136" t="s">
        <v>109</v>
      </c>
      <c r="B3" s="136"/>
      <c r="C3" s="136"/>
      <c r="D3" s="136"/>
      <c r="E3" s="136"/>
      <c r="F3" s="136"/>
      <c r="G3" s="136"/>
      <c r="H3" s="136"/>
      <c r="I3" s="136"/>
    </row>
    <row r="4" spans="1:9" ht="15" x14ac:dyDescent="0.35">
      <c r="A4" s="137" t="s">
        <v>206</v>
      </c>
      <c r="B4" s="137"/>
      <c r="C4" s="137"/>
      <c r="D4" s="137"/>
      <c r="E4" s="137"/>
      <c r="F4" s="137"/>
      <c r="G4" s="137"/>
      <c r="H4" s="137"/>
      <c r="I4" s="137"/>
    </row>
    <row r="5" spans="1:9" ht="15" x14ac:dyDescent="0.35">
      <c r="A5" s="137" t="s">
        <v>110</v>
      </c>
      <c r="B5" s="137"/>
      <c r="C5" s="137"/>
      <c r="D5" s="137"/>
      <c r="E5" s="137"/>
      <c r="F5" s="137"/>
      <c r="G5" s="137"/>
      <c r="H5" s="137"/>
      <c r="I5" s="137"/>
    </row>
    <row r="6" spans="1:9" ht="15" x14ac:dyDescent="0.35">
      <c r="A6" s="137" t="s">
        <v>157</v>
      </c>
      <c r="B6" s="137"/>
      <c r="C6" s="137"/>
      <c r="D6" s="137"/>
      <c r="E6" s="137"/>
      <c r="F6" s="137"/>
      <c r="G6" s="137"/>
      <c r="H6" s="137"/>
      <c r="I6" s="137"/>
    </row>
    <row r="7" spans="1:9" ht="15" x14ac:dyDescent="0.35">
      <c r="A7" s="36"/>
      <c r="B7" s="36"/>
      <c r="C7" s="36"/>
      <c r="D7" s="36"/>
      <c r="E7" s="36"/>
      <c r="F7" s="36"/>
      <c r="G7" s="36"/>
      <c r="H7" s="36"/>
      <c r="I7" s="36"/>
    </row>
    <row r="8" spans="1:9" ht="15.5" x14ac:dyDescent="0.35">
      <c r="A8" s="138" t="s">
        <v>205</v>
      </c>
      <c r="B8" s="135" t="s">
        <v>111</v>
      </c>
      <c r="C8" s="139" t="s">
        <v>112</v>
      </c>
      <c r="D8" s="139"/>
      <c r="E8" s="139"/>
      <c r="F8" s="140" t="s">
        <v>113</v>
      </c>
      <c r="G8" s="141"/>
      <c r="H8" s="141"/>
      <c r="I8" s="141"/>
    </row>
    <row r="9" spans="1:9" x14ac:dyDescent="0.35">
      <c r="A9" s="138"/>
      <c r="B9" s="135"/>
      <c r="C9" s="135" t="s">
        <v>114</v>
      </c>
      <c r="D9" s="142" t="s">
        <v>203</v>
      </c>
      <c r="E9" s="135" t="s">
        <v>115</v>
      </c>
      <c r="F9" s="135" t="s">
        <v>17</v>
      </c>
      <c r="G9" s="135" t="s">
        <v>114</v>
      </c>
      <c r="H9" s="142" t="s">
        <v>203</v>
      </c>
      <c r="I9" s="135" t="s">
        <v>115</v>
      </c>
    </row>
    <row r="10" spans="1:9" x14ac:dyDescent="0.35">
      <c r="A10" s="138"/>
      <c r="B10" s="135"/>
      <c r="C10" s="135"/>
      <c r="D10" s="143"/>
      <c r="E10" s="135"/>
      <c r="F10" s="135"/>
      <c r="G10" s="135"/>
      <c r="H10" s="143"/>
      <c r="I10" s="135"/>
    </row>
    <row r="11" spans="1:9" ht="15.5" x14ac:dyDescent="0.35">
      <c r="A11" s="38"/>
      <c r="B11" s="84"/>
      <c r="C11" s="84"/>
      <c r="D11" s="84"/>
      <c r="E11" s="84"/>
      <c r="F11" s="39"/>
      <c r="G11" s="40"/>
      <c r="H11" s="40"/>
      <c r="I11" s="41"/>
    </row>
    <row r="12" spans="1:9" ht="15.5" x14ac:dyDescent="0.35">
      <c r="A12" s="42" t="s">
        <v>17</v>
      </c>
      <c r="B12" s="85">
        <f>SUM(B14:B19)</f>
        <v>2310</v>
      </c>
      <c r="C12" s="85">
        <f>SUM(C14:C19)</f>
        <v>769</v>
      </c>
      <c r="D12" s="85">
        <f t="shared" ref="D12" si="0">SUM(D14:D19)</f>
        <v>163</v>
      </c>
      <c r="E12" s="85">
        <f>SUM(E14:E19)</f>
        <v>1378</v>
      </c>
      <c r="F12" s="37" t="s">
        <v>207</v>
      </c>
      <c r="G12" s="43" t="s">
        <v>211</v>
      </c>
      <c r="H12" s="37" t="s">
        <v>117</v>
      </c>
      <c r="I12" s="43" t="s">
        <v>207</v>
      </c>
    </row>
    <row r="13" spans="1:9" ht="15.5" x14ac:dyDescent="0.35">
      <c r="A13" s="42"/>
      <c r="B13" s="86"/>
      <c r="C13" s="86"/>
      <c r="D13" s="86"/>
      <c r="E13" s="86"/>
      <c r="F13" s="39"/>
      <c r="G13" s="39"/>
      <c r="H13" s="39"/>
      <c r="I13" s="44"/>
    </row>
    <row r="14" spans="1:9" ht="15.5" x14ac:dyDescent="0.35">
      <c r="A14" s="45" t="s">
        <v>198</v>
      </c>
      <c r="B14" s="86">
        <f>SUM(C14:E14)</f>
        <v>987</v>
      </c>
      <c r="C14" s="86">
        <v>314</v>
      </c>
      <c r="D14" s="86">
        <v>96</v>
      </c>
      <c r="E14" s="86">
        <v>577</v>
      </c>
      <c r="F14" s="37" t="s">
        <v>207</v>
      </c>
      <c r="G14" s="39" t="s">
        <v>207</v>
      </c>
      <c r="H14" s="39" t="s">
        <v>207</v>
      </c>
      <c r="I14" s="46" t="s">
        <v>207</v>
      </c>
    </row>
    <row r="15" spans="1:9" ht="15.5" x14ac:dyDescent="0.35">
      <c r="A15" s="45" t="s">
        <v>199</v>
      </c>
      <c r="B15" s="86">
        <f>SUM(C15:E15)</f>
        <v>21</v>
      </c>
      <c r="C15" s="86">
        <v>10</v>
      </c>
      <c r="D15" s="86">
        <v>1</v>
      </c>
      <c r="E15" s="86">
        <v>10</v>
      </c>
      <c r="F15" s="37" t="s">
        <v>116</v>
      </c>
      <c r="G15" s="39" t="s">
        <v>212</v>
      </c>
      <c r="H15" s="39" t="s">
        <v>216</v>
      </c>
      <c r="I15" s="46" t="s">
        <v>116</v>
      </c>
    </row>
    <row r="16" spans="1:9" ht="15.5" x14ac:dyDescent="0.35">
      <c r="A16" s="45" t="s">
        <v>204</v>
      </c>
      <c r="B16" s="86">
        <f>SUM(C16:E16)</f>
        <v>4</v>
      </c>
      <c r="C16" s="86">
        <v>1</v>
      </c>
      <c r="D16" s="86">
        <v>0</v>
      </c>
      <c r="E16" s="86">
        <v>3</v>
      </c>
      <c r="F16" s="37" t="s">
        <v>209</v>
      </c>
      <c r="G16" s="39" t="s">
        <v>213</v>
      </c>
      <c r="H16" s="82" t="s">
        <v>217</v>
      </c>
      <c r="I16" s="46" t="s">
        <v>214</v>
      </c>
    </row>
    <row r="17" spans="1:9" ht="15.5" x14ac:dyDescent="0.35">
      <c r="A17" s="47" t="s">
        <v>200</v>
      </c>
      <c r="B17" s="86">
        <f t="shared" ref="B17:B19" si="1">SUM(C17:E17)</f>
        <v>692</v>
      </c>
      <c r="C17" s="86">
        <v>164</v>
      </c>
      <c r="D17" s="86">
        <v>24</v>
      </c>
      <c r="E17" s="86">
        <v>504</v>
      </c>
      <c r="F17" s="37" t="s">
        <v>210</v>
      </c>
      <c r="G17" s="39" t="s">
        <v>117</v>
      </c>
      <c r="H17" s="39" t="s">
        <v>218</v>
      </c>
      <c r="I17" s="44" t="s">
        <v>210</v>
      </c>
    </row>
    <row r="18" spans="1:9" ht="15.5" x14ac:dyDescent="0.35">
      <c r="A18" s="47" t="s">
        <v>201</v>
      </c>
      <c r="B18" s="86">
        <f t="shared" si="1"/>
        <v>302</v>
      </c>
      <c r="C18" s="86">
        <v>160</v>
      </c>
      <c r="D18" s="86">
        <v>18</v>
      </c>
      <c r="E18" s="86">
        <v>124</v>
      </c>
      <c r="F18" s="37" t="s">
        <v>208</v>
      </c>
      <c r="G18" s="39" t="s">
        <v>208</v>
      </c>
      <c r="H18" s="39" t="s">
        <v>219</v>
      </c>
      <c r="I18" s="44" t="s">
        <v>215</v>
      </c>
    </row>
    <row r="19" spans="1:9" ht="15.5" x14ac:dyDescent="0.35">
      <c r="A19" s="47" t="s">
        <v>202</v>
      </c>
      <c r="B19" s="86">
        <f t="shared" si="1"/>
        <v>304</v>
      </c>
      <c r="C19" s="86">
        <v>120</v>
      </c>
      <c r="D19" s="86">
        <v>24</v>
      </c>
      <c r="E19" s="86">
        <v>160</v>
      </c>
      <c r="F19" s="37" t="s">
        <v>117</v>
      </c>
      <c r="G19" s="39" t="s">
        <v>211</v>
      </c>
      <c r="H19" s="39" t="s">
        <v>218</v>
      </c>
      <c r="I19" s="44" t="s">
        <v>117</v>
      </c>
    </row>
    <row r="20" spans="1:9" ht="15.5" x14ac:dyDescent="0.35">
      <c r="A20" s="48"/>
      <c r="B20" s="87"/>
      <c r="C20" s="87"/>
      <c r="D20" s="87"/>
      <c r="E20" s="87"/>
      <c r="F20" s="49"/>
      <c r="G20" s="50"/>
      <c r="H20" s="50" t="s">
        <v>118</v>
      </c>
      <c r="I20" s="51"/>
    </row>
    <row r="21" spans="1:9" ht="15.5" x14ac:dyDescent="0.35">
      <c r="A21" s="122" t="s">
        <v>63</v>
      </c>
      <c r="B21" s="35"/>
      <c r="C21" s="35"/>
      <c r="D21" s="35"/>
      <c r="E21" s="35"/>
      <c r="F21" s="35"/>
      <c r="G21" s="35"/>
      <c r="H21" s="35"/>
      <c r="I21" s="35"/>
    </row>
  </sheetData>
  <mergeCells count="15">
    <mergeCell ref="F9:F10"/>
    <mergeCell ref="G9:G10"/>
    <mergeCell ref="I9:I10"/>
    <mergeCell ref="A3:I3"/>
    <mergeCell ref="A4:I4"/>
    <mergeCell ref="A5:I5"/>
    <mergeCell ref="A6:I6"/>
    <mergeCell ref="A8:A10"/>
    <mergeCell ref="B8:B10"/>
    <mergeCell ref="C8:E8"/>
    <mergeCell ref="F8:I8"/>
    <mergeCell ref="C9:C10"/>
    <mergeCell ref="E9:E10"/>
    <mergeCell ref="D9:D10"/>
    <mergeCell ref="H9:H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H39"/>
  <sheetViews>
    <sheetView workbookViewId="0">
      <selection activeCell="A15" sqref="A15"/>
    </sheetView>
  </sheetViews>
  <sheetFormatPr baseColWidth="10" defaultColWidth="0" defaultRowHeight="14.5" zeroHeight="1" x14ac:dyDescent="0.35"/>
  <cols>
    <col min="1" max="1" width="49.453125" customWidth="1"/>
    <col min="2" max="2" width="8.6328125" customWidth="1"/>
    <col min="3" max="3" width="10.90625" bestFit="1" customWidth="1"/>
    <col min="4" max="4" width="14.90625" customWidth="1"/>
    <col min="5" max="5" width="9.90625" customWidth="1"/>
    <col min="6" max="6" width="12.90625" customWidth="1"/>
    <col min="7" max="7" width="15.08984375" customWidth="1"/>
    <col min="8" max="8" width="16.453125" customWidth="1"/>
    <col min="9" max="16384" width="11.54296875" hidden="1"/>
  </cols>
  <sheetData>
    <row r="1" spans="1:8" ht="15.5" x14ac:dyDescent="0.35">
      <c r="A1" s="21" t="s">
        <v>228</v>
      </c>
      <c r="B1" s="21"/>
      <c r="E1" s="5"/>
      <c r="F1" s="5"/>
      <c r="G1" s="5"/>
    </row>
    <row r="2" spans="1:8" x14ac:dyDescent="0.35"/>
    <row r="3" spans="1:8" ht="15" x14ac:dyDescent="0.35">
      <c r="A3" s="131" t="s">
        <v>226</v>
      </c>
      <c r="B3" s="131"/>
      <c r="C3" s="131"/>
      <c r="D3" s="131"/>
      <c r="E3" s="131"/>
      <c r="F3" s="131"/>
      <c r="G3" s="131"/>
      <c r="H3" s="131"/>
    </row>
    <row r="4" spans="1:8" ht="15" x14ac:dyDescent="0.35">
      <c r="A4" s="127" t="s">
        <v>119</v>
      </c>
      <c r="B4" s="127"/>
      <c r="C4" s="127"/>
      <c r="D4" s="127"/>
      <c r="E4" s="127"/>
      <c r="F4" s="127"/>
      <c r="G4" s="127"/>
      <c r="H4" s="127"/>
    </row>
    <row r="5" spans="1:8" ht="15" x14ac:dyDescent="0.35">
      <c r="A5" s="127" t="s">
        <v>120</v>
      </c>
      <c r="B5" s="127"/>
      <c r="C5" s="127"/>
      <c r="D5" s="127"/>
      <c r="E5" s="127"/>
      <c r="F5" s="127"/>
      <c r="G5" s="127"/>
      <c r="H5" s="127"/>
    </row>
    <row r="6" spans="1:8" ht="15" x14ac:dyDescent="0.35">
      <c r="A6" s="127" t="s">
        <v>157</v>
      </c>
      <c r="B6" s="127"/>
      <c r="C6" s="127"/>
      <c r="D6" s="127"/>
      <c r="E6" s="127"/>
      <c r="F6" s="127"/>
      <c r="G6" s="127"/>
      <c r="H6" s="127"/>
    </row>
    <row r="7" spans="1:8" ht="15" x14ac:dyDescent="0.35">
      <c r="A7" s="9"/>
      <c r="B7" s="9"/>
      <c r="C7" s="9"/>
      <c r="D7" s="9"/>
      <c r="E7" s="9"/>
      <c r="F7" s="9"/>
      <c r="G7" s="9"/>
      <c r="H7" s="9"/>
    </row>
    <row r="8" spans="1:8" ht="15" x14ac:dyDescent="0.35">
      <c r="A8" s="144" t="s">
        <v>121</v>
      </c>
      <c r="B8" s="145" t="s">
        <v>17</v>
      </c>
      <c r="C8" s="146" t="s">
        <v>18</v>
      </c>
      <c r="D8" s="146"/>
      <c r="E8" s="146"/>
      <c r="F8" s="146"/>
      <c r="G8" s="146"/>
      <c r="H8" s="146"/>
    </row>
    <row r="9" spans="1:8" ht="75" x14ac:dyDescent="0.35">
      <c r="A9" s="144"/>
      <c r="B9" s="145"/>
      <c r="C9" s="52" t="s">
        <v>19</v>
      </c>
      <c r="D9" s="53" t="s">
        <v>20</v>
      </c>
      <c r="E9" s="54" t="s">
        <v>21</v>
      </c>
      <c r="F9" s="83" t="s">
        <v>220</v>
      </c>
      <c r="G9" s="83" t="s">
        <v>199</v>
      </c>
      <c r="H9" s="55" t="s">
        <v>22</v>
      </c>
    </row>
    <row r="10" spans="1:8" ht="15.5" x14ac:dyDescent="0.35">
      <c r="A10" s="56"/>
      <c r="B10" s="57"/>
      <c r="C10" s="58"/>
      <c r="D10" s="58"/>
      <c r="E10" s="13"/>
      <c r="F10" s="19"/>
      <c r="G10" s="19"/>
      <c r="H10" s="19"/>
    </row>
    <row r="11" spans="1:8" ht="15" x14ac:dyDescent="0.35">
      <c r="A11" s="59" t="s">
        <v>23</v>
      </c>
      <c r="B11" s="25">
        <f t="shared" ref="B11:H11" si="0">SUM(B13:B37)</f>
        <v>2310</v>
      </c>
      <c r="C11" s="25">
        <f t="shared" si="0"/>
        <v>987</v>
      </c>
      <c r="D11" s="25">
        <f t="shared" si="0"/>
        <v>692</v>
      </c>
      <c r="E11" s="25">
        <f t="shared" si="0"/>
        <v>302</v>
      </c>
      <c r="F11" s="25">
        <f t="shared" si="0"/>
        <v>4</v>
      </c>
      <c r="G11" s="25">
        <f t="shared" si="0"/>
        <v>21</v>
      </c>
      <c r="H11" s="31">
        <f t="shared" si="0"/>
        <v>304</v>
      </c>
    </row>
    <row r="12" spans="1:8" ht="15" x14ac:dyDescent="0.35">
      <c r="A12" s="59"/>
      <c r="B12" s="25"/>
      <c r="C12" s="25"/>
      <c r="D12" s="25"/>
      <c r="E12" s="25"/>
      <c r="F12" s="31"/>
      <c r="G12" s="25"/>
      <c r="H12" s="31"/>
    </row>
    <row r="13" spans="1:8" ht="15.5" x14ac:dyDescent="0.35">
      <c r="A13" s="60" t="s">
        <v>122</v>
      </c>
      <c r="B13" s="29">
        <f>SUM(C13:H13)</f>
        <v>25</v>
      </c>
      <c r="C13" s="29">
        <v>17</v>
      </c>
      <c r="D13" s="29">
        <v>2</v>
      </c>
      <c r="E13" s="29">
        <v>2</v>
      </c>
      <c r="F13" s="61">
        <v>0</v>
      </c>
      <c r="G13" s="29">
        <v>0</v>
      </c>
      <c r="H13" s="61">
        <v>4</v>
      </c>
    </row>
    <row r="14" spans="1:8" ht="15.5" x14ac:dyDescent="0.35">
      <c r="A14" s="60" t="s">
        <v>123</v>
      </c>
      <c r="B14" s="29">
        <f t="shared" ref="B14:B37" si="1">SUM(C14:H14)</f>
        <v>142</v>
      </c>
      <c r="C14" s="29">
        <v>101</v>
      </c>
      <c r="D14" s="29">
        <v>12</v>
      </c>
      <c r="E14" s="29">
        <v>15</v>
      </c>
      <c r="F14" s="61">
        <v>1</v>
      </c>
      <c r="G14" s="29">
        <v>4</v>
      </c>
      <c r="H14" s="61">
        <v>9</v>
      </c>
    </row>
    <row r="15" spans="1:8" ht="15.5" x14ac:dyDescent="0.35">
      <c r="A15" s="60" t="s">
        <v>124</v>
      </c>
      <c r="B15" s="29">
        <f t="shared" si="1"/>
        <v>188</v>
      </c>
      <c r="C15" s="29">
        <v>87</v>
      </c>
      <c r="D15" s="29">
        <v>40</v>
      </c>
      <c r="E15" s="29">
        <v>38</v>
      </c>
      <c r="F15" s="61">
        <v>1</v>
      </c>
      <c r="G15" s="29">
        <v>2</v>
      </c>
      <c r="H15" s="61">
        <v>20</v>
      </c>
    </row>
    <row r="16" spans="1:8" ht="15.5" x14ac:dyDescent="0.35">
      <c r="A16" s="60" t="s">
        <v>125</v>
      </c>
      <c r="B16" s="29">
        <f t="shared" si="1"/>
        <v>180</v>
      </c>
      <c r="C16" s="29">
        <v>70</v>
      </c>
      <c r="D16" s="29">
        <v>40</v>
      </c>
      <c r="E16" s="29">
        <v>50</v>
      </c>
      <c r="F16" s="61">
        <v>1</v>
      </c>
      <c r="G16" s="29">
        <v>1</v>
      </c>
      <c r="H16" s="61">
        <v>18</v>
      </c>
    </row>
    <row r="17" spans="1:8" ht="15.5" x14ac:dyDescent="0.35">
      <c r="A17" s="62" t="s">
        <v>126</v>
      </c>
      <c r="B17" s="29">
        <f t="shared" si="1"/>
        <v>592</v>
      </c>
      <c r="C17" s="29">
        <v>227</v>
      </c>
      <c r="D17" s="29">
        <v>185</v>
      </c>
      <c r="E17" s="29">
        <v>105</v>
      </c>
      <c r="F17" s="61">
        <v>1</v>
      </c>
      <c r="G17" s="29">
        <v>1</v>
      </c>
      <c r="H17" s="61">
        <v>73</v>
      </c>
    </row>
    <row r="18" spans="1:8" ht="15.5" x14ac:dyDescent="0.35">
      <c r="A18" s="62" t="s">
        <v>127</v>
      </c>
      <c r="B18" s="29">
        <f t="shared" si="1"/>
        <v>305</v>
      </c>
      <c r="C18" s="29">
        <v>117</v>
      </c>
      <c r="D18" s="29">
        <v>101</v>
      </c>
      <c r="E18" s="29">
        <v>43</v>
      </c>
      <c r="F18" s="61">
        <v>0</v>
      </c>
      <c r="G18" s="29">
        <v>0</v>
      </c>
      <c r="H18" s="61">
        <v>44</v>
      </c>
    </row>
    <row r="19" spans="1:8" ht="15.5" x14ac:dyDescent="0.35">
      <c r="A19" s="62" t="s">
        <v>128</v>
      </c>
      <c r="B19" s="29">
        <f t="shared" si="1"/>
        <v>245</v>
      </c>
      <c r="C19" s="29">
        <v>90</v>
      </c>
      <c r="D19" s="29">
        <v>103</v>
      </c>
      <c r="E19" s="29">
        <v>18</v>
      </c>
      <c r="F19" s="61">
        <v>0</v>
      </c>
      <c r="G19" s="29">
        <v>0</v>
      </c>
      <c r="H19" s="61">
        <v>34</v>
      </c>
    </row>
    <row r="20" spans="1:8" ht="15.5" x14ac:dyDescent="0.35">
      <c r="A20" s="62" t="s">
        <v>129</v>
      </c>
      <c r="B20" s="29">
        <f t="shared" si="1"/>
        <v>159</v>
      </c>
      <c r="C20" s="29">
        <v>61</v>
      </c>
      <c r="D20" s="29">
        <v>51</v>
      </c>
      <c r="E20" s="29">
        <v>12</v>
      </c>
      <c r="F20" s="61">
        <v>0</v>
      </c>
      <c r="G20" s="29">
        <v>2</v>
      </c>
      <c r="H20" s="61">
        <v>33</v>
      </c>
    </row>
    <row r="21" spans="1:8" ht="15.5" x14ac:dyDescent="0.35">
      <c r="A21" s="62" t="s">
        <v>130</v>
      </c>
      <c r="B21" s="29">
        <f t="shared" si="1"/>
        <v>107</v>
      </c>
      <c r="C21" s="29">
        <v>46</v>
      </c>
      <c r="D21" s="29">
        <v>34</v>
      </c>
      <c r="E21" s="29">
        <v>3</v>
      </c>
      <c r="F21" s="61">
        <v>0</v>
      </c>
      <c r="G21" s="29">
        <v>0</v>
      </c>
      <c r="H21" s="61">
        <v>24</v>
      </c>
    </row>
    <row r="22" spans="1:8" ht="15.5" x14ac:dyDescent="0.35">
      <c r="A22" s="62" t="s">
        <v>131</v>
      </c>
      <c r="B22" s="29">
        <f t="shared" si="1"/>
        <v>93</v>
      </c>
      <c r="C22" s="29">
        <v>38</v>
      </c>
      <c r="D22" s="29">
        <v>25</v>
      </c>
      <c r="E22" s="29">
        <v>5</v>
      </c>
      <c r="F22" s="61">
        <v>0</v>
      </c>
      <c r="G22" s="29">
        <v>5</v>
      </c>
      <c r="H22" s="61">
        <v>20</v>
      </c>
    </row>
    <row r="23" spans="1:8" ht="15.5" x14ac:dyDescent="0.35">
      <c r="A23" s="62" t="s">
        <v>132</v>
      </c>
      <c r="B23" s="29">
        <f t="shared" si="1"/>
        <v>64</v>
      </c>
      <c r="C23" s="29">
        <v>39</v>
      </c>
      <c r="D23" s="29">
        <v>16</v>
      </c>
      <c r="E23" s="29">
        <v>3</v>
      </c>
      <c r="F23" s="61">
        <v>0</v>
      </c>
      <c r="G23" s="29">
        <v>2</v>
      </c>
      <c r="H23" s="61">
        <v>4</v>
      </c>
    </row>
    <row r="24" spans="1:8" ht="15.5" x14ac:dyDescent="0.35">
      <c r="A24" s="62" t="s">
        <v>133</v>
      </c>
      <c r="B24" s="29">
        <f t="shared" si="1"/>
        <v>76</v>
      </c>
      <c r="C24" s="29">
        <v>47</v>
      </c>
      <c r="D24" s="29">
        <v>18</v>
      </c>
      <c r="E24" s="29">
        <v>1</v>
      </c>
      <c r="F24" s="61">
        <v>0</v>
      </c>
      <c r="G24" s="29">
        <v>4</v>
      </c>
      <c r="H24" s="61">
        <v>6</v>
      </c>
    </row>
    <row r="25" spans="1:8" ht="15.5" x14ac:dyDescent="0.35">
      <c r="A25" s="62" t="s">
        <v>134</v>
      </c>
      <c r="B25" s="29">
        <f t="shared" si="1"/>
        <v>44</v>
      </c>
      <c r="C25" s="29">
        <v>27</v>
      </c>
      <c r="D25" s="29">
        <v>11</v>
      </c>
      <c r="E25" s="29">
        <v>3</v>
      </c>
      <c r="F25" s="61">
        <v>0</v>
      </c>
      <c r="G25" s="29">
        <v>0</v>
      </c>
      <c r="H25" s="61">
        <v>3</v>
      </c>
    </row>
    <row r="26" spans="1:8" ht="15.5" x14ac:dyDescent="0.35">
      <c r="A26" s="62" t="s">
        <v>135</v>
      </c>
      <c r="B26" s="29">
        <f t="shared" si="1"/>
        <v>31</v>
      </c>
      <c r="C26" s="29">
        <v>8</v>
      </c>
      <c r="D26" s="29">
        <v>22</v>
      </c>
      <c r="E26" s="29">
        <v>0</v>
      </c>
      <c r="F26" s="61">
        <v>0</v>
      </c>
      <c r="G26" s="29">
        <v>0</v>
      </c>
      <c r="H26" s="61">
        <v>1</v>
      </c>
    </row>
    <row r="27" spans="1:8" ht="15.5" x14ac:dyDescent="0.35">
      <c r="A27" s="62" t="s">
        <v>136</v>
      </c>
      <c r="B27" s="29">
        <f t="shared" si="1"/>
        <v>20</v>
      </c>
      <c r="C27" s="29">
        <v>0</v>
      </c>
      <c r="D27" s="29">
        <v>12</v>
      </c>
      <c r="E27" s="29">
        <v>2</v>
      </c>
      <c r="F27" s="61">
        <v>0</v>
      </c>
      <c r="G27" s="29">
        <v>0</v>
      </c>
      <c r="H27" s="61">
        <v>6</v>
      </c>
    </row>
    <row r="28" spans="1:8" ht="15.5" x14ac:dyDescent="0.35">
      <c r="A28" s="62" t="s">
        <v>137</v>
      </c>
      <c r="B28" s="29">
        <f t="shared" si="1"/>
        <v>14</v>
      </c>
      <c r="C28" s="29">
        <v>2</v>
      </c>
      <c r="D28" s="29">
        <v>11</v>
      </c>
      <c r="E28" s="29">
        <v>0</v>
      </c>
      <c r="F28" s="61">
        <v>0</v>
      </c>
      <c r="G28" s="29">
        <v>0</v>
      </c>
      <c r="H28" s="61">
        <v>1</v>
      </c>
    </row>
    <row r="29" spans="1:8" ht="15.5" x14ac:dyDescent="0.35">
      <c r="A29" s="62" t="s">
        <v>138</v>
      </c>
      <c r="B29" s="29">
        <f t="shared" si="1"/>
        <v>9</v>
      </c>
      <c r="C29" s="29">
        <v>3</v>
      </c>
      <c r="D29" s="29">
        <v>4</v>
      </c>
      <c r="E29" s="29">
        <v>1</v>
      </c>
      <c r="F29" s="61">
        <v>0</v>
      </c>
      <c r="G29" s="29">
        <v>0</v>
      </c>
      <c r="H29" s="61">
        <v>1</v>
      </c>
    </row>
    <row r="30" spans="1:8" ht="15.5" x14ac:dyDescent="0.35">
      <c r="A30" s="62" t="s">
        <v>139</v>
      </c>
      <c r="B30" s="29">
        <f t="shared" si="1"/>
        <v>2</v>
      </c>
      <c r="C30" s="29">
        <v>0</v>
      </c>
      <c r="D30" s="29">
        <v>2</v>
      </c>
      <c r="E30" s="29">
        <v>0</v>
      </c>
      <c r="F30" s="61">
        <v>0</v>
      </c>
      <c r="G30" s="29">
        <v>0</v>
      </c>
      <c r="H30" s="61">
        <v>0</v>
      </c>
    </row>
    <row r="31" spans="1:8" ht="15.5" x14ac:dyDescent="0.35">
      <c r="A31" s="62" t="s">
        <v>140</v>
      </c>
      <c r="B31" s="29">
        <f t="shared" si="1"/>
        <v>3</v>
      </c>
      <c r="C31" s="29">
        <v>1</v>
      </c>
      <c r="D31" s="29">
        <v>1</v>
      </c>
      <c r="E31" s="29">
        <v>1</v>
      </c>
      <c r="F31" s="61">
        <v>0</v>
      </c>
      <c r="G31" s="61">
        <v>0</v>
      </c>
      <c r="H31" s="61">
        <v>0</v>
      </c>
    </row>
    <row r="32" spans="1:8" ht="15.5" x14ac:dyDescent="0.35">
      <c r="A32" s="62" t="s">
        <v>141</v>
      </c>
      <c r="B32" s="29">
        <f t="shared" si="1"/>
        <v>1</v>
      </c>
      <c r="C32" s="29">
        <v>0</v>
      </c>
      <c r="D32" s="29">
        <v>0</v>
      </c>
      <c r="E32" s="29">
        <v>0</v>
      </c>
      <c r="F32" s="61">
        <v>0</v>
      </c>
      <c r="G32" s="61">
        <v>0</v>
      </c>
      <c r="H32" s="61">
        <v>1</v>
      </c>
    </row>
    <row r="33" spans="1:8" ht="15.5" hidden="1" x14ac:dyDescent="0.35">
      <c r="A33" s="62" t="s">
        <v>142</v>
      </c>
      <c r="B33" s="29">
        <f t="shared" si="1"/>
        <v>1</v>
      </c>
      <c r="C33" s="29">
        <v>1</v>
      </c>
      <c r="D33" s="29">
        <v>0</v>
      </c>
      <c r="E33" s="29">
        <v>0</v>
      </c>
      <c r="F33" s="61">
        <v>0</v>
      </c>
      <c r="G33" s="61">
        <v>0</v>
      </c>
      <c r="H33" s="61">
        <v>0</v>
      </c>
    </row>
    <row r="34" spans="1:8" ht="15.5" x14ac:dyDescent="0.35">
      <c r="A34" s="62" t="s">
        <v>143</v>
      </c>
      <c r="B34" s="29">
        <f t="shared" si="1"/>
        <v>1</v>
      </c>
      <c r="C34" s="29">
        <v>0</v>
      </c>
      <c r="D34" s="29">
        <v>0</v>
      </c>
      <c r="E34" s="29">
        <v>0</v>
      </c>
      <c r="F34" s="61">
        <v>0</v>
      </c>
      <c r="G34" s="61">
        <v>0</v>
      </c>
      <c r="H34" s="61">
        <v>1</v>
      </c>
    </row>
    <row r="35" spans="1:8" ht="15.5" x14ac:dyDescent="0.35">
      <c r="A35" s="62" t="s">
        <v>144</v>
      </c>
      <c r="B35" s="29">
        <f t="shared" si="1"/>
        <v>1</v>
      </c>
      <c r="C35" s="29">
        <v>0</v>
      </c>
      <c r="D35" s="29">
        <v>0</v>
      </c>
      <c r="E35" s="29">
        <v>0</v>
      </c>
      <c r="F35" s="61">
        <v>0</v>
      </c>
      <c r="G35" s="61">
        <v>0</v>
      </c>
      <c r="H35" s="61">
        <v>1</v>
      </c>
    </row>
    <row r="36" spans="1:8" ht="15.5" x14ac:dyDescent="0.35">
      <c r="A36" s="62" t="s">
        <v>145</v>
      </c>
      <c r="B36" s="29">
        <f t="shared" si="1"/>
        <v>1</v>
      </c>
      <c r="C36" s="29">
        <v>1</v>
      </c>
      <c r="D36" s="29">
        <v>0</v>
      </c>
      <c r="E36" s="29">
        <v>0</v>
      </c>
      <c r="F36" s="61">
        <v>0</v>
      </c>
      <c r="G36" s="61">
        <v>0</v>
      </c>
      <c r="H36" s="61">
        <v>0</v>
      </c>
    </row>
    <row r="37" spans="1:8" ht="15.5" x14ac:dyDescent="0.35">
      <c r="A37" s="62" t="s">
        <v>146</v>
      </c>
      <c r="B37" s="29">
        <f t="shared" si="1"/>
        <v>6</v>
      </c>
      <c r="C37" s="29">
        <v>4</v>
      </c>
      <c r="D37" s="29">
        <v>2</v>
      </c>
      <c r="E37" s="29">
        <v>0</v>
      </c>
      <c r="F37" s="61">
        <v>0</v>
      </c>
      <c r="G37" s="61">
        <v>0</v>
      </c>
      <c r="H37" s="61">
        <v>0</v>
      </c>
    </row>
    <row r="38" spans="1:8" ht="15.5" x14ac:dyDescent="0.35">
      <c r="A38" s="63"/>
      <c r="B38" s="64"/>
      <c r="C38" s="16"/>
      <c r="D38" s="17"/>
      <c r="E38" s="16"/>
      <c r="F38" s="65"/>
      <c r="G38" s="65"/>
      <c r="H38" s="65"/>
    </row>
    <row r="39" spans="1:8" ht="15.5" x14ac:dyDescent="0.35">
      <c r="A39" s="20" t="s">
        <v>63</v>
      </c>
      <c r="B39" s="2"/>
      <c r="C39" s="2"/>
      <c r="D39" s="2"/>
      <c r="E39" s="5"/>
      <c r="F39" s="5"/>
      <c r="G39" s="5"/>
      <c r="H39" s="2"/>
    </row>
  </sheetData>
  <mergeCells count="7">
    <mergeCell ref="A8:A9"/>
    <mergeCell ref="B8:B9"/>
    <mergeCell ref="C8:H8"/>
    <mergeCell ref="A3:H3"/>
    <mergeCell ref="A4:H4"/>
    <mergeCell ref="A5:H5"/>
    <mergeCell ref="A6:H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I87"/>
  <sheetViews>
    <sheetView workbookViewId="0">
      <selection activeCell="A2" sqref="A2"/>
    </sheetView>
  </sheetViews>
  <sheetFormatPr baseColWidth="10" defaultColWidth="0" defaultRowHeight="14.5" zeroHeight="1" x14ac:dyDescent="0.35"/>
  <cols>
    <col min="1" max="1" width="103.54296875" customWidth="1"/>
    <col min="2" max="2" width="10.90625" customWidth="1"/>
    <col min="3" max="3" width="14.453125" customWidth="1"/>
    <col min="4" max="4" width="16" customWidth="1"/>
    <col min="5" max="5" width="16.54296875" customWidth="1"/>
    <col min="6" max="6" width="14.90625" customWidth="1"/>
    <col min="7" max="7" width="13.6328125" customWidth="1"/>
    <col min="8" max="8" width="13.54296875" customWidth="1"/>
    <col min="9" max="9" width="14.36328125" customWidth="1"/>
    <col min="10" max="16384" width="10.90625" hidden="1"/>
  </cols>
  <sheetData>
    <row r="1" spans="1:9" ht="15.5" x14ac:dyDescent="0.35">
      <c r="A1" s="66" t="s">
        <v>154</v>
      </c>
      <c r="B1" s="66"/>
      <c r="C1" s="66"/>
      <c r="D1" s="66"/>
    </row>
    <row r="2" spans="1:9" ht="15.5" x14ac:dyDescent="0.35">
      <c r="A2" s="67"/>
      <c r="B2" s="67"/>
      <c r="C2" s="67"/>
      <c r="D2" s="67"/>
    </row>
    <row r="3" spans="1:9" ht="15" x14ac:dyDescent="0.35">
      <c r="A3" s="147" t="s">
        <v>224</v>
      </c>
      <c r="B3" s="147"/>
      <c r="C3" s="147"/>
      <c r="D3" s="147"/>
      <c r="E3" s="147"/>
      <c r="F3" s="147"/>
      <c r="G3" s="147"/>
      <c r="H3" s="147"/>
      <c r="I3" s="147"/>
    </row>
    <row r="4" spans="1:9" ht="15" x14ac:dyDescent="0.35">
      <c r="A4" s="147" t="s">
        <v>222</v>
      </c>
      <c r="B4" s="147"/>
      <c r="C4" s="147"/>
      <c r="D4" s="147"/>
      <c r="E4" s="147"/>
      <c r="F4" s="147"/>
      <c r="G4" s="147"/>
      <c r="H4" s="147"/>
      <c r="I4" s="147"/>
    </row>
    <row r="5" spans="1:9" ht="15" x14ac:dyDescent="0.35">
      <c r="A5" s="147" t="s">
        <v>223</v>
      </c>
      <c r="B5" s="147"/>
      <c r="C5" s="147"/>
      <c r="D5" s="147"/>
      <c r="E5" s="147"/>
      <c r="F5" s="147"/>
      <c r="G5" s="147"/>
      <c r="H5" s="147"/>
      <c r="I5" s="147"/>
    </row>
    <row r="6" spans="1:9" ht="15" x14ac:dyDescent="0.35">
      <c r="A6" s="147" t="s">
        <v>157</v>
      </c>
      <c r="B6" s="147"/>
      <c r="C6" s="147"/>
      <c r="D6" s="147"/>
      <c r="E6" s="147"/>
      <c r="F6" s="147"/>
      <c r="G6" s="147"/>
      <c r="H6" s="147"/>
      <c r="I6" s="147"/>
    </row>
    <row r="7" spans="1:9" ht="15" x14ac:dyDescent="0.35">
      <c r="A7" s="68"/>
      <c r="B7" s="69"/>
      <c r="C7" s="69"/>
      <c r="D7" s="69"/>
    </row>
    <row r="8" spans="1:9" ht="15.5" x14ac:dyDescent="0.35">
      <c r="A8" s="148" t="s">
        <v>155</v>
      </c>
      <c r="B8" s="150" t="s">
        <v>17</v>
      </c>
      <c r="C8" s="152" t="s">
        <v>153</v>
      </c>
      <c r="D8" s="153"/>
      <c r="E8" s="153"/>
      <c r="F8" s="153"/>
      <c r="G8" s="153"/>
      <c r="H8" s="153"/>
      <c r="I8" s="153"/>
    </row>
    <row r="9" spans="1:9" ht="30" x14ac:dyDescent="0.35">
      <c r="A9" s="149"/>
      <c r="B9" s="151"/>
      <c r="C9" s="79" t="s">
        <v>164</v>
      </c>
      <c r="D9" s="80" t="s">
        <v>165</v>
      </c>
      <c r="E9" s="80" t="s">
        <v>166</v>
      </c>
      <c r="F9" s="80" t="s">
        <v>167</v>
      </c>
      <c r="G9" s="80" t="s">
        <v>168</v>
      </c>
      <c r="H9" s="80" t="s">
        <v>169</v>
      </c>
      <c r="I9" s="81" t="s">
        <v>170</v>
      </c>
    </row>
    <row r="10" spans="1:9" ht="15" x14ac:dyDescent="0.35">
      <c r="A10" s="71"/>
      <c r="B10" s="104"/>
      <c r="C10" s="105"/>
      <c r="D10" s="105"/>
      <c r="E10" s="105"/>
      <c r="F10" s="105"/>
      <c r="G10" s="105"/>
      <c r="H10" s="105"/>
      <c r="I10" s="106"/>
    </row>
    <row r="11" spans="1:9" ht="15" x14ac:dyDescent="0.35">
      <c r="A11" s="70" t="s">
        <v>17</v>
      </c>
      <c r="B11" s="110">
        <f>SUM(B13+B28+B45+B59+B74+B83)</f>
        <v>3263</v>
      </c>
      <c r="C11" s="111">
        <f>SUM(C13+C28+C45+C59+C74+C83)</f>
        <v>2715</v>
      </c>
      <c r="D11" s="110">
        <f>SUM(D13+D28+D45+D59+D74+D83)</f>
        <v>526</v>
      </c>
      <c r="E11" s="111">
        <f>SUM(E13+E28+E45+E59+E74)</f>
        <v>1</v>
      </c>
      <c r="F11" s="110">
        <f>SUM(F13+F28+F45+F59+F74)</f>
        <v>5</v>
      </c>
      <c r="G11" s="111">
        <f>SUM(G13+G28+G45+G59+G74)</f>
        <v>8</v>
      </c>
      <c r="H11" s="110">
        <f>SUM(H13+H28+H45+H59+H74)</f>
        <v>5</v>
      </c>
      <c r="I11" s="112">
        <f>SUM(I13+I28+I45+I59+I74)</f>
        <v>3</v>
      </c>
    </row>
    <row r="12" spans="1:9" ht="15" x14ac:dyDescent="0.35">
      <c r="A12" s="70"/>
      <c r="B12" s="110"/>
      <c r="C12" s="113"/>
      <c r="D12" s="114"/>
      <c r="E12" s="113"/>
      <c r="F12" s="114"/>
      <c r="G12" s="113"/>
      <c r="H12" s="114"/>
      <c r="I12" s="115"/>
    </row>
    <row r="13" spans="1:9" ht="15.5" x14ac:dyDescent="0.35">
      <c r="A13" s="73" t="s">
        <v>187</v>
      </c>
      <c r="B13" s="116">
        <f>SUM(C13:I13)</f>
        <v>1549</v>
      </c>
      <c r="C13" s="116">
        <f t="shared" ref="C13:I13" si="0">SUM(C14:C26)</f>
        <v>1437</v>
      </c>
      <c r="D13" s="116">
        <f t="shared" si="0"/>
        <v>111</v>
      </c>
      <c r="E13" s="116">
        <f t="shared" si="0"/>
        <v>0</v>
      </c>
      <c r="F13" s="116">
        <f t="shared" si="0"/>
        <v>0</v>
      </c>
      <c r="G13" s="116">
        <f t="shared" si="0"/>
        <v>0</v>
      </c>
      <c r="H13" s="116">
        <f t="shared" si="0"/>
        <v>1</v>
      </c>
      <c r="I13" s="117">
        <f t="shared" si="0"/>
        <v>0</v>
      </c>
    </row>
    <row r="14" spans="1:9" ht="15.5" x14ac:dyDescent="0.35">
      <c r="A14" s="74" t="s">
        <v>188</v>
      </c>
      <c r="B14" s="118">
        <f t="shared" ref="B14:B81" si="1">SUM(C14:I14)</f>
        <v>498</v>
      </c>
      <c r="C14" s="119">
        <v>498</v>
      </c>
      <c r="D14" s="118">
        <v>0</v>
      </c>
      <c r="E14" s="119">
        <v>0</v>
      </c>
      <c r="F14" s="118">
        <v>0</v>
      </c>
      <c r="G14" s="119">
        <v>0</v>
      </c>
      <c r="H14" s="118">
        <v>0</v>
      </c>
      <c r="I14" s="120">
        <v>0</v>
      </c>
    </row>
    <row r="15" spans="1:9" ht="15.5" x14ac:dyDescent="0.35">
      <c r="A15" s="74" t="s">
        <v>173</v>
      </c>
      <c r="B15" s="118">
        <f t="shared" si="1"/>
        <v>274</v>
      </c>
      <c r="C15" s="119">
        <v>274</v>
      </c>
      <c r="D15" s="118">
        <v>0</v>
      </c>
      <c r="E15" s="119">
        <v>0</v>
      </c>
      <c r="F15" s="118">
        <v>0</v>
      </c>
      <c r="G15" s="119">
        <v>0</v>
      </c>
      <c r="H15" s="118">
        <v>0</v>
      </c>
      <c r="I15" s="120">
        <v>0</v>
      </c>
    </row>
    <row r="16" spans="1:9" ht="15.5" x14ac:dyDescent="0.35">
      <c r="A16" s="74" t="s">
        <v>189</v>
      </c>
      <c r="B16" s="118">
        <f t="shared" si="1"/>
        <v>485</v>
      </c>
      <c r="C16" s="119">
        <v>485</v>
      </c>
      <c r="D16" s="118">
        <v>0</v>
      </c>
      <c r="E16" s="119">
        <v>0</v>
      </c>
      <c r="F16" s="118">
        <v>0</v>
      </c>
      <c r="G16" s="119">
        <v>0</v>
      </c>
      <c r="H16" s="118">
        <v>0</v>
      </c>
      <c r="I16" s="120">
        <v>0</v>
      </c>
    </row>
    <row r="17" spans="1:9" ht="15.5" x14ac:dyDescent="0.35">
      <c r="A17" s="74" t="s">
        <v>190</v>
      </c>
      <c r="B17" s="118">
        <f t="shared" si="1"/>
        <v>66</v>
      </c>
      <c r="C17" s="119">
        <v>66</v>
      </c>
      <c r="D17" s="118">
        <v>0</v>
      </c>
      <c r="E17" s="119">
        <v>0</v>
      </c>
      <c r="F17" s="118">
        <v>0</v>
      </c>
      <c r="G17" s="119">
        <v>0</v>
      </c>
      <c r="H17" s="118">
        <v>0</v>
      </c>
      <c r="I17" s="120">
        <v>0</v>
      </c>
    </row>
    <row r="18" spans="1:9" ht="15.5" x14ac:dyDescent="0.35">
      <c r="A18" s="74" t="s">
        <v>182</v>
      </c>
      <c r="B18" s="118">
        <f t="shared" si="1"/>
        <v>21</v>
      </c>
      <c r="C18" s="119">
        <v>0</v>
      </c>
      <c r="D18" s="118">
        <v>21</v>
      </c>
      <c r="E18" s="119">
        <v>0</v>
      </c>
      <c r="F18" s="118">
        <v>0</v>
      </c>
      <c r="G18" s="119">
        <v>0</v>
      </c>
      <c r="H18" s="118">
        <v>0</v>
      </c>
      <c r="I18" s="120">
        <v>0</v>
      </c>
    </row>
    <row r="19" spans="1:9" ht="15.5" x14ac:dyDescent="0.35">
      <c r="A19" s="74" t="s">
        <v>174</v>
      </c>
      <c r="B19" s="118">
        <f t="shared" si="1"/>
        <v>56</v>
      </c>
      <c r="C19" s="119">
        <v>52</v>
      </c>
      <c r="D19" s="118">
        <v>3</v>
      </c>
      <c r="E19" s="119">
        <v>0</v>
      </c>
      <c r="F19" s="118">
        <v>0</v>
      </c>
      <c r="G19" s="119">
        <v>0</v>
      </c>
      <c r="H19" s="118">
        <v>1</v>
      </c>
      <c r="I19" s="120">
        <v>0</v>
      </c>
    </row>
    <row r="20" spans="1:9" ht="15.5" x14ac:dyDescent="0.35">
      <c r="A20" s="74" t="s">
        <v>175</v>
      </c>
      <c r="B20" s="118">
        <f t="shared" si="1"/>
        <v>83</v>
      </c>
      <c r="C20" s="119">
        <v>4</v>
      </c>
      <c r="D20" s="118">
        <v>79</v>
      </c>
      <c r="E20" s="119">
        <v>0</v>
      </c>
      <c r="F20" s="118">
        <v>0</v>
      </c>
      <c r="G20" s="119">
        <v>0</v>
      </c>
      <c r="H20" s="118">
        <v>0</v>
      </c>
      <c r="I20" s="120">
        <v>0</v>
      </c>
    </row>
    <row r="21" spans="1:9" ht="15.5" x14ac:dyDescent="0.35">
      <c r="A21" s="74" t="s">
        <v>176</v>
      </c>
      <c r="B21" s="118">
        <f t="shared" si="1"/>
        <v>52</v>
      </c>
      <c r="C21" s="119">
        <v>51</v>
      </c>
      <c r="D21" s="118">
        <v>1</v>
      </c>
      <c r="E21" s="119">
        <v>0</v>
      </c>
      <c r="F21" s="118">
        <v>0</v>
      </c>
      <c r="G21" s="119">
        <v>0</v>
      </c>
      <c r="H21" s="118">
        <v>0</v>
      </c>
      <c r="I21" s="120">
        <v>0</v>
      </c>
    </row>
    <row r="22" spans="1:9" ht="15.5" x14ac:dyDescent="0.35">
      <c r="A22" s="74" t="s">
        <v>179</v>
      </c>
      <c r="B22" s="118">
        <f t="shared" si="1"/>
        <v>3</v>
      </c>
      <c r="C22" s="119">
        <v>2</v>
      </c>
      <c r="D22" s="118">
        <v>1</v>
      </c>
      <c r="E22" s="119">
        <v>0</v>
      </c>
      <c r="F22" s="118">
        <v>0</v>
      </c>
      <c r="G22" s="119">
        <v>0</v>
      </c>
      <c r="H22" s="118">
        <v>0</v>
      </c>
      <c r="I22" s="120">
        <v>0</v>
      </c>
    </row>
    <row r="23" spans="1:9" ht="15.5" x14ac:dyDescent="0.35">
      <c r="A23" s="74" t="s">
        <v>183</v>
      </c>
      <c r="B23" s="118">
        <f t="shared" si="1"/>
        <v>6</v>
      </c>
      <c r="C23" s="119">
        <v>0</v>
      </c>
      <c r="D23" s="118">
        <v>6</v>
      </c>
      <c r="E23" s="119">
        <v>0</v>
      </c>
      <c r="F23" s="118">
        <v>0</v>
      </c>
      <c r="G23" s="119">
        <v>0</v>
      </c>
      <c r="H23" s="118">
        <v>0</v>
      </c>
      <c r="I23" s="120">
        <v>0</v>
      </c>
    </row>
    <row r="24" spans="1:9" ht="15.5" x14ac:dyDescent="0.35">
      <c r="A24" s="74" t="s">
        <v>192</v>
      </c>
      <c r="B24" s="118">
        <f t="shared" si="1"/>
        <v>3</v>
      </c>
      <c r="C24" s="119">
        <v>3</v>
      </c>
      <c r="D24" s="118">
        <v>0</v>
      </c>
      <c r="E24" s="119">
        <v>0</v>
      </c>
      <c r="F24" s="118">
        <v>0</v>
      </c>
      <c r="G24" s="119">
        <v>0</v>
      </c>
      <c r="H24" s="118">
        <v>0</v>
      </c>
      <c r="I24" s="120">
        <v>0</v>
      </c>
    </row>
    <row r="25" spans="1:9" ht="15.5" x14ac:dyDescent="0.35">
      <c r="A25" s="74" t="s">
        <v>194</v>
      </c>
      <c r="B25" s="118">
        <f t="shared" si="1"/>
        <v>1</v>
      </c>
      <c r="C25" s="119">
        <v>1</v>
      </c>
      <c r="D25" s="118">
        <v>0</v>
      </c>
      <c r="E25" s="119">
        <v>0</v>
      </c>
      <c r="F25" s="118">
        <v>0</v>
      </c>
      <c r="G25" s="119">
        <v>0</v>
      </c>
      <c r="H25" s="119">
        <v>0</v>
      </c>
      <c r="I25" s="120">
        <v>0</v>
      </c>
    </row>
    <row r="26" spans="1:9" ht="15.5" x14ac:dyDescent="0.35">
      <c r="A26" s="74" t="s">
        <v>197</v>
      </c>
      <c r="B26" s="118">
        <f t="shared" si="1"/>
        <v>1</v>
      </c>
      <c r="C26" s="119">
        <v>1</v>
      </c>
      <c r="D26" s="118">
        <v>0</v>
      </c>
      <c r="E26" s="119">
        <v>0</v>
      </c>
      <c r="F26" s="118">
        <v>0</v>
      </c>
      <c r="G26" s="119">
        <v>0</v>
      </c>
      <c r="H26" s="118">
        <v>0</v>
      </c>
      <c r="I26" s="120">
        <v>0</v>
      </c>
    </row>
    <row r="27" spans="1:9" ht="15.5" x14ac:dyDescent="0.35">
      <c r="A27" s="74"/>
      <c r="B27" s="118"/>
      <c r="C27" s="119"/>
      <c r="D27" s="118"/>
      <c r="E27" s="119"/>
      <c r="F27" s="118"/>
      <c r="G27" s="119"/>
      <c r="H27" s="118"/>
      <c r="I27" s="120"/>
    </row>
    <row r="28" spans="1:9" ht="22.5" customHeight="1" x14ac:dyDescent="0.35">
      <c r="A28" s="75" t="s">
        <v>186</v>
      </c>
      <c r="B28" s="121">
        <f>SUM(C28:I28)</f>
        <v>720</v>
      </c>
      <c r="C28" s="116">
        <f>SUM(C29:C43)</f>
        <v>682</v>
      </c>
      <c r="D28" s="121">
        <f t="shared" ref="D28:I28" si="2">SUM(D29:D43)</f>
        <v>33</v>
      </c>
      <c r="E28" s="116">
        <f t="shared" si="2"/>
        <v>0</v>
      </c>
      <c r="F28" s="121">
        <f t="shared" si="2"/>
        <v>3</v>
      </c>
      <c r="G28" s="116">
        <f t="shared" si="2"/>
        <v>0</v>
      </c>
      <c r="H28" s="121">
        <f t="shared" si="2"/>
        <v>2</v>
      </c>
      <c r="I28" s="117">
        <f t="shared" si="2"/>
        <v>0</v>
      </c>
    </row>
    <row r="29" spans="1:9" ht="15.5" x14ac:dyDescent="0.35">
      <c r="A29" s="74" t="s">
        <v>188</v>
      </c>
      <c r="B29" s="118">
        <f t="shared" si="1"/>
        <v>442</v>
      </c>
      <c r="C29" s="119">
        <v>432</v>
      </c>
      <c r="D29" s="118">
        <v>8</v>
      </c>
      <c r="E29" s="119">
        <v>0</v>
      </c>
      <c r="F29" s="118">
        <v>2</v>
      </c>
      <c r="G29" s="119">
        <v>0</v>
      </c>
      <c r="H29" s="118">
        <v>0</v>
      </c>
      <c r="I29" s="120">
        <v>0</v>
      </c>
    </row>
    <row r="30" spans="1:9" ht="15.5" x14ac:dyDescent="0.35">
      <c r="A30" s="74" t="s">
        <v>173</v>
      </c>
      <c r="B30" s="118">
        <f t="shared" si="1"/>
        <v>145</v>
      </c>
      <c r="C30" s="119">
        <v>139</v>
      </c>
      <c r="D30" s="118">
        <v>4</v>
      </c>
      <c r="E30" s="119">
        <v>0</v>
      </c>
      <c r="F30" s="118">
        <v>1</v>
      </c>
      <c r="G30" s="119">
        <v>0</v>
      </c>
      <c r="H30" s="118">
        <v>1</v>
      </c>
      <c r="I30" s="120">
        <v>0</v>
      </c>
    </row>
    <row r="31" spans="1:9" ht="15.5" x14ac:dyDescent="0.35">
      <c r="A31" s="74" t="s">
        <v>189</v>
      </c>
      <c r="B31" s="118">
        <f t="shared" si="1"/>
        <v>61</v>
      </c>
      <c r="C31" s="119">
        <v>61</v>
      </c>
      <c r="D31" s="118">
        <v>0</v>
      </c>
      <c r="E31" s="119">
        <v>0</v>
      </c>
      <c r="F31" s="118">
        <v>0</v>
      </c>
      <c r="G31" s="119">
        <v>0</v>
      </c>
      <c r="H31" s="118">
        <v>0</v>
      </c>
      <c r="I31" s="120">
        <v>0</v>
      </c>
    </row>
    <row r="32" spans="1:9" ht="15.5" x14ac:dyDescent="0.35">
      <c r="A32" s="74" t="s">
        <v>190</v>
      </c>
      <c r="B32" s="118">
        <f t="shared" si="1"/>
        <v>20</v>
      </c>
      <c r="C32" s="119">
        <v>20</v>
      </c>
      <c r="D32" s="118">
        <v>0</v>
      </c>
      <c r="E32" s="119">
        <v>0</v>
      </c>
      <c r="F32" s="118">
        <v>0</v>
      </c>
      <c r="G32" s="119">
        <v>0</v>
      </c>
      <c r="H32" s="118">
        <v>0</v>
      </c>
      <c r="I32" s="120">
        <v>0</v>
      </c>
    </row>
    <row r="33" spans="1:9" ht="15.5" x14ac:dyDescent="0.35">
      <c r="A33" s="74" t="s">
        <v>182</v>
      </c>
      <c r="B33" s="118">
        <f t="shared" si="1"/>
        <v>3</v>
      </c>
      <c r="C33" s="119">
        <v>2</v>
      </c>
      <c r="D33" s="118">
        <v>1</v>
      </c>
      <c r="E33" s="119">
        <v>0</v>
      </c>
      <c r="F33" s="118">
        <v>0</v>
      </c>
      <c r="G33" s="119">
        <v>0</v>
      </c>
      <c r="H33" s="118">
        <v>0</v>
      </c>
      <c r="I33" s="120">
        <v>0</v>
      </c>
    </row>
    <row r="34" spans="1:9" ht="15.5" x14ac:dyDescent="0.35">
      <c r="A34" s="74" t="s">
        <v>174</v>
      </c>
      <c r="B34" s="118">
        <f t="shared" si="1"/>
        <v>21</v>
      </c>
      <c r="C34" s="119">
        <v>21</v>
      </c>
      <c r="D34" s="118">
        <v>0</v>
      </c>
      <c r="E34" s="119">
        <v>0</v>
      </c>
      <c r="F34" s="118">
        <v>0</v>
      </c>
      <c r="G34" s="119">
        <v>0</v>
      </c>
      <c r="H34" s="118">
        <v>0</v>
      </c>
      <c r="I34" s="120">
        <v>0</v>
      </c>
    </row>
    <row r="35" spans="1:9" ht="15.5" hidden="1" x14ac:dyDescent="0.35">
      <c r="A35" s="74" t="s">
        <v>175</v>
      </c>
      <c r="B35" s="118">
        <f t="shared" si="1"/>
        <v>17</v>
      </c>
      <c r="C35" s="119">
        <v>3</v>
      </c>
      <c r="D35" s="118">
        <v>13</v>
      </c>
      <c r="E35" s="119">
        <v>0</v>
      </c>
      <c r="F35" s="118">
        <v>0</v>
      </c>
      <c r="G35" s="119">
        <v>0</v>
      </c>
      <c r="H35" s="118">
        <v>1</v>
      </c>
      <c r="I35" s="120">
        <v>0</v>
      </c>
    </row>
    <row r="36" spans="1:9" ht="15.5" x14ac:dyDescent="0.35">
      <c r="A36" s="74" t="s">
        <v>176</v>
      </c>
      <c r="B36" s="118">
        <f t="shared" si="1"/>
        <v>1</v>
      </c>
      <c r="C36" s="119">
        <v>0</v>
      </c>
      <c r="D36" s="118">
        <v>1</v>
      </c>
      <c r="E36" s="119">
        <v>0</v>
      </c>
      <c r="F36" s="118">
        <v>0</v>
      </c>
      <c r="G36" s="119">
        <v>0</v>
      </c>
      <c r="H36" s="118">
        <v>0</v>
      </c>
      <c r="I36" s="120">
        <v>0</v>
      </c>
    </row>
    <row r="37" spans="1:9" ht="15.5" hidden="1" x14ac:dyDescent="0.35">
      <c r="A37" s="74" t="s">
        <v>179</v>
      </c>
      <c r="B37" s="118">
        <f t="shared" si="1"/>
        <v>1</v>
      </c>
      <c r="C37" s="119">
        <v>0</v>
      </c>
      <c r="D37" s="118">
        <v>1</v>
      </c>
      <c r="E37" s="119">
        <v>0</v>
      </c>
      <c r="F37" s="118">
        <v>0</v>
      </c>
      <c r="G37" s="119">
        <v>0</v>
      </c>
      <c r="H37" s="118">
        <v>0</v>
      </c>
      <c r="I37" s="120">
        <v>0</v>
      </c>
    </row>
    <row r="38" spans="1:9" ht="15.5" x14ac:dyDescent="0.35">
      <c r="A38" s="74" t="s">
        <v>178</v>
      </c>
      <c r="B38" s="118">
        <f t="shared" si="1"/>
        <v>2</v>
      </c>
      <c r="C38" s="119">
        <v>0</v>
      </c>
      <c r="D38" s="118">
        <v>2</v>
      </c>
      <c r="E38" s="119">
        <v>0</v>
      </c>
      <c r="F38" s="118">
        <v>0</v>
      </c>
      <c r="G38" s="119">
        <v>0</v>
      </c>
      <c r="H38" s="118">
        <v>0</v>
      </c>
      <c r="I38" s="120">
        <v>0</v>
      </c>
    </row>
    <row r="39" spans="1:9" ht="15.5" x14ac:dyDescent="0.35">
      <c r="A39" s="74" t="s">
        <v>195</v>
      </c>
      <c r="B39" s="118">
        <f t="shared" ref="B39:B42" si="3">SUM(C39:I39)</f>
        <v>1</v>
      </c>
      <c r="C39" s="119">
        <v>1</v>
      </c>
      <c r="D39" s="118">
        <v>0</v>
      </c>
      <c r="E39" s="119">
        <v>0</v>
      </c>
      <c r="F39" s="118">
        <v>0</v>
      </c>
      <c r="G39" s="119">
        <v>0</v>
      </c>
      <c r="H39" s="119">
        <v>0</v>
      </c>
      <c r="I39" s="120">
        <v>0</v>
      </c>
    </row>
    <row r="40" spans="1:9" ht="15.5" x14ac:dyDescent="0.35">
      <c r="A40" s="74" t="s">
        <v>183</v>
      </c>
      <c r="B40" s="118">
        <f t="shared" si="3"/>
        <v>2</v>
      </c>
      <c r="C40" s="119">
        <v>0</v>
      </c>
      <c r="D40" s="118">
        <v>2</v>
      </c>
      <c r="E40" s="119">
        <v>0</v>
      </c>
      <c r="F40" s="118">
        <v>0</v>
      </c>
      <c r="G40" s="119">
        <v>0</v>
      </c>
      <c r="H40" s="118">
        <v>0</v>
      </c>
      <c r="I40" s="120">
        <v>0</v>
      </c>
    </row>
    <row r="41" spans="1:9" ht="15.5" x14ac:dyDescent="0.35">
      <c r="A41" s="74" t="s">
        <v>196</v>
      </c>
      <c r="B41" s="118">
        <f t="shared" si="3"/>
        <v>1</v>
      </c>
      <c r="C41" s="119">
        <v>1</v>
      </c>
      <c r="D41" s="118">
        <v>0</v>
      </c>
      <c r="E41" s="119">
        <v>0</v>
      </c>
      <c r="F41" s="118">
        <v>0</v>
      </c>
      <c r="G41" s="119">
        <v>0</v>
      </c>
      <c r="H41" s="118">
        <v>0</v>
      </c>
      <c r="I41" s="120">
        <v>0</v>
      </c>
    </row>
    <row r="42" spans="1:9" ht="15.5" x14ac:dyDescent="0.35">
      <c r="A42" s="74" t="s">
        <v>197</v>
      </c>
      <c r="B42" s="118">
        <f t="shared" si="3"/>
        <v>2</v>
      </c>
      <c r="C42" s="119">
        <v>2</v>
      </c>
      <c r="D42" s="118">
        <v>0</v>
      </c>
      <c r="E42" s="119">
        <v>0</v>
      </c>
      <c r="F42" s="118">
        <v>0</v>
      </c>
      <c r="G42" s="119">
        <v>0</v>
      </c>
      <c r="H42" s="118">
        <v>0</v>
      </c>
      <c r="I42" s="120">
        <v>0</v>
      </c>
    </row>
    <row r="43" spans="1:9" ht="15.5" x14ac:dyDescent="0.35">
      <c r="A43" s="74" t="s">
        <v>171</v>
      </c>
      <c r="B43" s="118">
        <f t="shared" si="1"/>
        <v>1</v>
      </c>
      <c r="C43" s="119">
        <v>0</v>
      </c>
      <c r="D43" s="118">
        <v>1</v>
      </c>
      <c r="E43" s="119">
        <v>0</v>
      </c>
      <c r="F43" s="118">
        <v>0</v>
      </c>
      <c r="G43" s="119">
        <v>0</v>
      </c>
      <c r="H43" s="118">
        <v>0</v>
      </c>
      <c r="I43" s="120">
        <v>0</v>
      </c>
    </row>
    <row r="44" spans="1:9" ht="15.5" x14ac:dyDescent="0.35">
      <c r="A44" s="76"/>
      <c r="B44" s="118"/>
      <c r="C44" s="119"/>
      <c r="D44" s="118"/>
      <c r="E44" s="119"/>
      <c r="F44" s="118"/>
      <c r="G44" s="119"/>
      <c r="H44" s="118"/>
      <c r="I44" s="120"/>
    </row>
    <row r="45" spans="1:9" ht="15.5" x14ac:dyDescent="0.35">
      <c r="A45" s="77" t="s">
        <v>185</v>
      </c>
      <c r="B45" s="121">
        <f>SUM(C45:I45)</f>
        <v>409</v>
      </c>
      <c r="C45" s="116">
        <f t="shared" ref="C45:I45" si="4">SUM(C46:C57)</f>
        <v>272</v>
      </c>
      <c r="D45" s="121">
        <f t="shared" si="4"/>
        <v>127</v>
      </c>
      <c r="E45" s="116">
        <f t="shared" si="4"/>
        <v>0</v>
      </c>
      <c r="F45" s="121">
        <f t="shared" si="4"/>
        <v>1</v>
      </c>
      <c r="G45" s="116">
        <f t="shared" si="4"/>
        <v>8</v>
      </c>
      <c r="H45" s="121">
        <f t="shared" si="4"/>
        <v>1</v>
      </c>
      <c r="I45" s="117">
        <f t="shared" si="4"/>
        <v>0</v>
      </c>
    </row>
    <row r="46" spans="1:9" ht="15.5" x14ac:dyDescent="0.35">
      <c r="A46" s="74" t="s">
        <v>188</v>
      </c>
      <c r="B46" s="118">
        <f t="shared" si="1"/>
        <v>109</v>
      </c>
      <c r="C46" s="119">
        <v>107</v>
      </c>
      <c r="D46" s="118">
        <v>1</v>
      </c>
      <c r="E46" s="119">
        <v>0</v>
      </c>
      <c r="F46" s="118">
        <v>1</v>
      </c>
      <c r="G46" s="119">
        <v>0</v>
      </c>
      <c r="H46" s="118">
        <v>0</v>
      </c>
      <c r="I46" s="120">
        <v>0</v>
      </c>
    </row>
    <row r="47" spans="1:9" ht="15.5" x14ac:dyDescent="0.35">
      <c r="A47" s="74" t="s">
        <v>173</v>
      </c>
      <c r="B47" s="118">
        <f t="shared" si="1"/>
        <v>124</v>
      </c>
      <c r="C47" s="119">
        <v>121</v>
      </c>
      <c r="D47" s="118">
        <v>3</v>
      </c>
      <c r="E47" s="119">
        <v>0</v>
      </c>
      <c r="F47" s="118">
        <v>0</v>
      </c>
      <c r="G47" s="119">
        <v>0</v>
      </c>
      <c r="H47" s="118">
        <v>0</v>
      </c>
      <c r="I47" s="120">
        <v>0</v>
      </c>
    </row>
    <row r="48" spans="1:9" ht="15.5" x14ac:dyDescent="0.35">
      <c r="A48" s="74" t="s">
        <v>189</v>
      </c>
      <c r="B48" s="118">
        <f t="shared" si="1"/>
        <v>115</v>
      </c>
      <c r="C48" s="119">
        <v>11</v>
      </c>
      <c r="D48" s="118">
        <v>104</v>
      </c>
      <c r="E48" s="119">
        <v>0</v>
      </c>
      <c r="F48" s="118">
        <v>0</v>
      </c>
      <c r="G48" s="119">
        <v>0</v>
      </c>
      <c r="H48" s="118">
        <v>0</v>
      </c>
      <c r="I48" s="120">
        <v>0</v>
      </c>
    </row>
    <row r="49" spans="1:9" ht="15.5" x14ac:dyDescent="0.35">
      <c r="A49" s="74" t="s">
        <v>190</v>
      </c>
      <c r="B49" s="118">
        <f t="shared" si="1"/>
        <v>11</v>
      </c>
      <c r="C49" s="119">
        <v>11</v>
      </c>
      <c r="D49" s="118">
        <v>0</v>
      </c>
      <c r="E49" s="119">
        <v>0</v>
      </c>
      <c r="F49" s="118">
        <v>0</v>
      </c>
      <c r="G49" s="119">
        <v>0</v>
      </c>
      <c r="H49" s="118">
        <v>0</v>
      </c>
      <c r="I49" s="120">
        <v>0</v>
      </c>
    </row>
    <row r="50" spans="1:9" ht="15.5" x14ac:dyDescent="0.35">
      <c r="A50" s="74" t="s">
        <v>182</v>
      </c>
      <c r="B50" s="118">
        <f t="shared" si="1"/>
        <v>9</v>
      </c>
      <c r="C50" s="119">
        <v>4</v>
      </c>
      <c r="D50" s="118">
        <v>3</v>
      </c>
      <c r="E50" s="119">
        <v>0</v>
      </c>
      <c r="F50" s="118">
        <v>0</v>
      </c>
      <c r="G50" s="119">
        <v>1</v>
      </c>
      <c r="H50" s="118">
        <v>1</v>
      </c>
      <c r="I50" s="120">
        <v>0</v>
      </c>
    </row>
    <row r="51" spans="1:9" ht="15.5" x14ac:dyDescent="0.35">
      <c r="A51" s="74" t="s">
        <v>174</v>
      </c>
      <c r="B51" s="118">
        <f t="shared" si="1"/>
        <v>21</v>
      </c>
      <c r="C51" s="119">
        <v>13</v>
      </c>
      <c r="D51" s="118">
        <v>6</v>
      </c>
      <c r="E51" s="119">
        <v>0</v>
      </c>
      <c r="F51" s="118">
        <v>0</v>
      </c>
      <c r="G51" s="119">
        <v>2</v>
      </c>
      <c r="H51" s="118">
        <v>0</v>
      </c>
      <c r="I51" s="120">
        <v>0</v>
      </c>
    </row>
    <row r="52" spans="1:9" ht="15.5" x14ac:dyDescent="0.35">
      <c r="A52" s="74" t="s">
        <v>175</v>
      </c>
      <c r="B52" s="118">
        <f t="shared" si="1"/>
        <v>11</v>
      </c>
      <c r="C52" s="119">
        <v>1</v>
      </c>
      <c r="D52" s="118">
        <v>6</v>
      </c>
      <c r="E52" s="119">
        <v>0</v>
      </c>
      <c r="F52" s="118">
        <v>0</v>
      </c>
      <c r="G52" s="119">
        <v>4</v>
      </c>
      <c r="H52" s="118">
        <v>0</v>
      </c>
      <c r="I52" s="120">
        <v>0</v>
      </c>
    </row>
    <row r="53" spans="1:9" ht="15.5" x14ac:dyDescent="0.35">
      <c r="A53" s="74" t="s">
        <v>176</v>
      </c>
      <c r="B53" s="118">
        <f t="shared" si="1"/>
        <v>1</v>
      </c>
      <c r="C53" s="119">
        <v>1</v>
      </c>
      <c r="D53" s="118">
        <v>0</v>
      </c>
      <c r="E53" s="119">
        <v>0</v>
      </c>
      <c r="F53" s="118">
        <v>0</v>
      </c>
      <c r="G53" s="119">
        <v>0</v>
      </c>
      <c r="H53" s="118">
        <v>0</v>
      </c>
      <c r="I53" s="120">
        <v>0</v>
      </c>
    </row>
    <row r="54" spans="1:9" ht="15.5" x14ac:dyDescent="0.35">
      <c r="A54" s="74" t="s">
        <v>177</v>
      </c>
      <c r="B54" s="118">
        <f t="shared" si="1"/>
        <v>2</v>
      </c>
      <c r="C54" s="119">
        <v>0</v>
      </c>
      <c r="D54" s="118">
        <v>1</v>
      </c>
      <c r="E54" s="119">
        <v>0</v>
      </c>
      <c r="F54" s="118">
        <v>0</v>
      </c>
      <c r="G54" s="119">
        <v>1</v>
      </c>
      <c r="H54" s="118">
        <v>0</v>
      </c>
      <c r="I54" s="120">
        <v>0</v>
      </c>
    </row>
    <row r="55" spans="1:9" ht="15.5" x14ac:dyDescent="0.35">
      <c r="A55" s="74" t="s">
        <v>183</v>
      </c>
      <c r="B55" s="118">
        <f t="shared" ref="B55:B56" si="5">SUM(C55:I55)</f>
        <v>4</v>
      </c>
      <c r="C55" s="119">
        <v>2</v>
      </c>
      <c r="D55" s="118">
        <v>2</v>
      </c>
      <c r="E55" s="119">
        <v>0</v>
      </c>
      <c r="F55" s="118">
        <v>0</v>
      </c>
      <c r="G55" s="119">
        <v>0</v>
      </c>
      <c r="H55" s="119">
        <v>0</v>
      </c>
      <c r="I55" s="120">
        <v>0</v>
      </c>
    </row>
    <row r="56" spans="1:9" ht="15.5" x14ac:dyDescent="0.35">
      <c r="A56" s="74" t="s">
        <v>194</v>
      </c>
      <c r="B56" s="118">
        <f t="shared" si="5"/>
        <v>1</v>
      </c>
      <c r="C56" s="119">
        <v>1</v>
      </c>
      <c r="D56" s="118">
        <v>0</v>
      </c>
      <c r="E56" s="119">
        <v>0</v>
      </c>
      <c r="F56" s="118">
        <v>0</v>
      </c>
      <c r="G56" s="119">
        <v>0</v>
      </c>
      <c r="H56" s="119">
        <v>0</v>
      </c>
      <c r="I56" s="120">
        <v>0</v>
      </c>
    </row>
    <row r="57" spans="1:9" ht="15.5" x14ac:dyDescent="0.35">
      <c r="A57" s="74" t="s">
        <v>171</v>
      </c>
      <c r="B57" s="118">
        <f t="shared" si="1"/>
        <v>1</v>
      </c>
      <c r="C57" s="119">
        <v>0</v>
      </c>
      <c r="D57" s="118">
        <v>1</v>
      </c>
      <c r="E57" s="119">
        <v>0</v>
      </c>
      <c r="F57" s="118">
        <v>0</v>
      </c>
      <c r="G57" s="119">
        <v>0</v>
      </c>
      <c r="H57" s="118">
        <v>0</v>
      </c>
      <c r="I57" s="120">
        <v>0</v>
      </c>
    </row>
    <row r="58" spans="1:9" ht="15.5" x14ac:dyDescent="0.35">
      <c r="A58" s="76"/>
      <c r="B58" s="118"/>
      <c r="C58" s="119"/>
      <c r="D58" s="118"/>
      <c r="E58" s="119"/>
      <c r="F58" s="118"/>
      <c r="G58" s="119"/>
      <c r="H58" s="118"/>
      <c r="I58" s="120"/>
    </row>
    <row r="59" spans="1:9" ht="15.5" x14ac:dyDescent="0.35">
      <c r="A59" s="77" t="s">
        <v>184</v>
      </c>
      <c r="B59" s="121">
        <f>SUM(C59:I59)</f>
        <v>547</v>
      </c>
      <c r="C59" s="116">
        <f t="shared" ref="C59:I59" si="6">SUM(C60:C72)</f>
        <v>292</v>
      </c>
      <c r="D59" s="121">
        <f t="shared" si="6"/>
        <v>249</v>
      </c>
      <c r="E59" s="116">
        <f t="shared" si="6"/>
        <v>1</v>
      </c>
      <c r="F59" s="121">
        <f t="shared" si="6"/>
        <v>1</v>
      </c>
      <c r="G59" s="116">
        <f t="shared" si="6"/>
        <v>0</v>
      </c>
      <c r="H59" s="121">
        <f t="shared" si="6"/>
        <v>1</v>
      </c>
      <c r="I59" s="117">
        <f t="shared" si="6"/>
        <v>3</v>
      </c>
    </row>
    <row r="60" spans="1:9" ht="15.5" x14ac:dyDescent="0.35">
      <c r="A60" s="74" t="s">
        <v>188</v>
      </c>
      <c r="B60" s="118">
        <f t="shared" si="1"/>
        <v>143</v>
      </c>
      <c r="C60" s="119">
        <v>134</v>
      </c>
      <c r="D60" s="118">
        <v>9</v>
      </c>
      <c r="E60" s="119">
        <v>0</v>
      </c>
      <c r="F60" s="118">
        <v>0</v>
      </c>
      <c r="G60" s="119">
        <v>0</v>
      </c>
      <c r="H60" s="118">
        <v>0</v>
      </c>
      <c r="I60" s="120">
        <v>0</v>
      </c>
    </row>
    <row r="61" spans="1:9" ht="15.5" x14ac:dyDescent="0.35">
      <c r="A61" s="74" t="s">
        <v>173</v>
      </c>
      <c r="B61" s="118">
        <f t="shared" si="1"/>
        <v>110</v>
      </c>
      <c r="C61" s="119">
        <v>101</v>
      </c>
      <c r="D61" s="118">
        <v>9</v>
      </c>
      <c r="E61" s="119">
        <v>0</v>
      </c>
      <c r="F61" s="118">
        <v>0</v>
      </c>
      <c r="G61" s="119">
        <v>0</v>
      </c>
      <c r="H61" s="118">
        <v>0</v>
      </c>
      <c r="I61" s="120">
        <v>0</v>
      </c>
    </row>
    <row r="62" spans="1:9" ht="15.5" x14ac:dyDescent="0.35">
      <c r="A62" s="74" t="s">
        <v>189</v>
      </c>
      <c r="B62" s="118">
        <f t="shared" si="1"/>
        <v>199</v>
      </c>
      <c r="C62" s="119">
        <v>2</v>
      </c>
      <c r="D62" s="118">
        <v>195</v>
      </c>
      <c r="E62" s="119">
        <v>0</v>
      </c>
      <c r="F62" s="118">
        <v>0</v>
      </c>
      <c r="G62" s="119">
        <v>0</v>
      </c>
      <c r="H62" s="118">
        <v>0</v>
      </c>
      <c r="I62" s="120">
        <v>2</v>
      </c>
    </row>
    <row r="63" spans="1:9" ht="15.5" x14ac:dyDescent="0.35">
      <c r="A63" s="74" t="s">
        <v>190</v>
      </c>
      <c r="B63" s="118">
        <f t="shared" si="1"/>
        <v>24</v>
      </c>
      <c r="C63" s="119">
        <v>21</v>
      </c>
      <c r="D63" s="118">
        <v>3</v>
      </c>
      <c r="E63" s="119">
        <v>0</v>
      </c>
      <c r="F63" s="118">
        <v>0</v>
      </c>
      <c r="G63" s="119">
        <v>0</v>
      </c>
      <c r="H63" s="118">
        <v>0</v>
      </c>
      <c r="I63" s="120">
        <v>0</v>
      </c>
    </row>
    <row r="64" spans="1:9" ht="15.5" x14ac:dyDescent="0.35">
      <c r="A64" s="74" t="s">
        <v>182</v>
      </c>
      <c r="B64" s="118">
        <f t="shared" si="1"/>
        <v>1</v>
      </c>
      <c r="C64" s="119">
        <v>0</v>
      </c>
      <c r="D64" s="118">
        <v>1</v>
      </c>
      <c r="E64" s="119">
        <v>0</v>
      </c>
      <c r="F64" s="118">
        <v>0</v>
      </c>
      <c r="G64" s="119">
        <v>0</v>
      </c>
      <c r="H64" s="118">
        <v>0</v>
      </c>
      <c r="I64" s="120">
        <v>0</v>
      </c>
    </row>
    <row r="65" spans="1:9" ht="15.5" x14ac:dyDescent="0.35">
      <c r="A65" s="74" t="s">
        <v>174</v>
      </c>
      <c r="B65" s="118">
        <f t="shared" si="1"/>
        <v>36</v>
      </c>
      <c r="C65" s="119">
        <v>26</v>
      </c>
      <c r="D65" s="118">
        <v>9</v>
      </c>
      <c r="E65" s="119">
        <v>0</v>
      </c>
      <c r="F65" s="118">
        <v>1</v>
      </c>
      <c r="G65" s="119">
        <v>0</v>
      </c>
      <c r="H65" s="118">
        <v>0</v>
      </c>
      <c r="I65" s="120">
        <v>0</v>
      </c>
    </row>
    <row r="66" spans="1:9" ht="15.5" x14ac:dyDescent="0.35">
      <c r="A66" s="74" t="s">
        <v>175</v>
      </c>
      <c r="B66" s="118">
        <f t="shared" si="1"/>
        <v>24</v>
      </c>
      <c r="C66" s="119">
        <v>4</v>
      </c>
      <c r="D66" s="118">
        <v>19</v>
      </c>
      <c r="E66" s="119">
        <v>0</v>
      </c>
      <c r="F66" s="118">
        <v>0</v>
      </c>
      <c r="G66" s="119">
        <v>0</v>
      </c>
      <c r="H66" s="118">
        <v>0</v>
      </c>
      <c r="I66" s="120">
        <v>1</v>
      </c>
    </row>
    <row r="67" spans="1:9" ht="15.5" x14ac:dyDescent="0.35">
      <c r="A67" s="74" t="s">
        <v>176</v>
      </c>
      <c r="B67" s="118">
        <f t="shared" si="1"/>
        <v>1</v>
      </c>
      <c r="C67" s="119">
        <v>0</v>
      </c>
      <c r="D67" s="118">
        <v>0</v>
      </c>
      <c r="E67" s="119">
        <v>0</v>
      </c>
      <c r="F67" s="118">
        <v>0</v>
      </c>
      <c r="G67" s="119">
        <v>0</v>
      </c>
      <c r="H67" s="118">
        <v>1</v>
      </c>
      <c r="I67" s="120">
        <v>0</v>
      </c>
    </row>
    <row r="68" spans="1:9" ht="15.5" x14ac:dyDescent="0.35">
      <c r="A68" s="74" t="s">
        <v>191</v>
      </c>
      <c r="B68" s="118">
        <f t="shared" si="1"/>
        <v>2</v>
      </c>
      <c r="C68" s="119">
        <v>1</v>
      </c>
      <c r="D68" s="118">
        <v>0</v>
      </c>
      <c r="E68" s="119">
        <v>1</v>
      </c>
      <c r="F68" s="118">
        <v>0</v>
      </c>
      <c r="G68" s="119">
        <v>0</v>
      </c>
      <c r="H68" s="118">
        <v>0</v>
      </c>
      <c r="I68" s="120">
        <v>0</v>
      </c>
    </row>
    <row r="69" spans="1:9" ht="15.5" x14ac:dyDescent="0.35">
      <c r="A69" s="74" t="s">
        <v>179</v>
      </c>
      <c r="B69" s="118">
        <f t="shared" si="1"/>
        <v>2</v>
      </c>
      <c r="C69" s="119">
        <v>1</v>
      </c>
      <c r="D69" s="118">
        <v>1</v>
      </c>
      <c r="E69" s="119">
        <v>0</v>
      </c>
      <c r="F69" s="118">
        <v>0</v>
      </c>
      <c r="G69" s="119">
        <v>0</v>
      </c>
      <c r="H69" s="118">
        <v>0</v>
      </c>
      <c r="I69" s="120">
        <v>0</v>
      </c>
    </row>
    <row r="70" spans="1:9" ht="15.5" x14ac:dyDescent="0.35">
      <c r="A70" s="74" t="s">
        <v>183</v>
      </c>
      <c r="B70" s="118">
        <f t="shared" si="1"/>
        <v>2</v>
      </c>
      <c r="C70" s="119">
        <v>1</v>
      </c>
      <c r="D70" s="118">
        <v>1</v>
      </c>
      <c r="E70" s="119">
        <v>0</v>
      </c>
      <c r="F70" s="118">
        <v>0</v>
      </c>
      <c r="G70" s="119">
        <v>0</v>
      </c>
      <c r="H70" s="118">
        <v>0</v>
      </c>
      <c r="I70" s="120">
        <v>0</v>
      </c>
    </row>
    <row r="71" spans="1:9" ht="15.5" x14ac:dyDescent="0.35">
      <c r="A71" s="74" t="s">
        <v>192</v>
      </c>
      <c r="B71" s="118">
        <f t="shared" si="1"/>
        <v>1</v>
      </c>
      <c r="C71" s="119">
        <v>0</v>
      </c>
      <c r="D71" s="118">
        <v>1</v>
      </c>
      <c r="E71" s="119">
        <v>0</v>
      </c>
      <c r="F71" s="118">
        <v>0</v>
      </c>
      <c r="G71" s="119">
        <v>0</v>
      </c>
      <c r="H71" s="118">
        <v>0</v>
      </c>
      <c r="I71" s="120">
        <v>0</v>
      </c>
    </row>
    <row r="72" spans="1:9" ht="15.5" x14ac:dyDescent="0.35">
      <c r="A72" s="74" t="s">
        <v>193</v>
      </c>
      <c r="B72" s="118">
        <f t="shared" si="1"/>
        <v>2</v>
      </c>
      <c r="C72" s="119">
        <v>1</v>
      </c>
      <c r="D72" s="118">
        <v>1</v>
      </c>
      <c r="E72" s="119">
        <v>0</v>
      </c>
      <c r="F72" s="118">
        <v>0</v>
      </c>
      <c r="G72" s="119">
        <v>0</v>
      </c>
      <c r="H72" s="119">
        <v>0</v>
      </c>
      <c r="I72" s="120">
        <v>0</v>
      </c>
    </row>
    <row r="73" spans="1:9" ht="15.5" x14ac:dyDescent="0.35">
      <c r="A73" s="74"/>
      <c r="B73" s="118"/>
      <c r="C73" s="119"/>
      <c r="D73" s="118"/>
      <c r="E73" s="119"/>
      <c r="F73" s="118"/>
      <c r="G73" s="119"/>
      <c r="H73" s="118"/>
      <c r="I73" s="120"/>
    </row>
    <row r="74" spans="1:9" ht="33" customHeight="1" x14ac:dyDescent="0.35">
      <c r="A74" s="75" t="s">
        <v>181</v>
      </c>
      <c r="B74" s="121">
        <f>SUM(C74:I74)</f>
        <v>33</v>
      </c>
      <c r="C74" s="116">
        <f t="shared" ref="C74:I74" si="7">SUM(C75:C81)</f>
        <v>28</v>
      </c>
      <c r="D74" s="121">
        <f t="shared" si="7"/>
        <v>5</v>
      </c>
      <c r="E74" s="116">
        <f t="shared" si="7"/>
        <v>0</v>
      </c>
      <c r="F74" s="121">
        <f t="shared" si="7"/>
        <v>0</v>
      </c>
      <c r="G74" s="116">
        <f t="shared" si="7"/>
        <v>0</v>
      </c>
      <c r="H74" s="121">
        <f t="shared" si="7"/>
        <v>0</v>
      </c>
      <c r="I74" s="117">
        <f t="shared" si="7"/>
        <v>0</v>
      </c>
    </row>
    <row r="75" spans="1:9" ht="15.5" x14ac:dyDescent="0.35">
      <c r="A75" s="74" t="s">
        <v>188</v>
      </c>
      <c r="B75" s="118">
        <f t="shared" si="1"/>
        <v>8</v>
      </c>
      <c r="C75" s="119">
        <v>8</v>
      </c>
      <c r="D75" s="118">
        <v>0</v>
      </c>
      <c r="E75" s="119">
        <v>0</v>
      </c>
      <c r="F75" s="118">
        <v>0</v>
      </c>
      <c r="G75" s="119">
        <v>0</v>
      </c>
      <c r="H75" s="118">
        <v>0</v>
      </c>
      <c r="I75" s="120">
        <v>0</v>
      </c>
    </row>
    <row r="76" spans="1:9" ht="15.5" x14ac:dyDescent="0.35">
      <c r="A76" s="74" t="s">
        <v>173</v>
      </c>
      <c r="B76" s="118">
        <f t="shared" si="1"/>
        <v>9</v>
      </c>
      <c r="C76" s="119">
        <v>9</v>
      </c>
      <c r="D76" s="118">
        <v>0</v>
      </c>
      <c r="E76" s="119">
        <v>0</v>
      </c>
      <c r="F76" s="118">
        <v>0</v>
      </c>
      <c r="G76" s="119">
        <v>0</v>
      </c>
      <c r="H76" s="118">
        <v>0</v>
      </c>
      <c r="I76" s="120">
        <v>0</v>
      </c>
    </row>
    <row r="77" spans="1:9" ht="15.5" x14ac:dyDescent="0.35">
      <c r="A77" s="74" t="s">
        <v>182</v>
      </c>
      <c r="B77" s="118">
        <f t="shared" si="1"/>
        <v>1</v>
      </c>
      <c r="C77" s="119">
        <v>0</v>
      </c>
      <c r="D77" s="118">
        <v>1</v>
      </c>
      <c r="E77" s="119">
        <v>0</v>
      </c>
      <c r="F77" s="118">
        <v>0</v>
      </c>
      <c r="G77" s="119">
        <v>0</v>
      </c>
      <c r="H77" s="118">
        <v>0</v>
      </c>
      <c r="I77" s="120">
        <v>0</v>
      </c>
    </row>
    <row r="78" spans="1:9" ht="15.5" x14ac:dyDescent="0.35">
      <c r="A78" s="74" t="s">
        <v>174</v>
      </c>
      <c r="B78" s="118">
        <f t="shared" si="1"/>
        <v>7</v>
      </c>
      <c r="C78" s="119">
        <v>7</v>
      </c>
      <c r="D78" s="118">
        <v>0</v>
      </c>
      <c r="E78" s="119">
        <v>0</v>
      </c>
      <c r="F78" s="118">
        <v>0</v>
      </c>
      <c r="G78" s="119">
        <v>0</v>
      </c>
      <c r="H78" s="118">
        <v>0</v>
      </c>
      <c r="I78" s="120">
        <v>0</v>
      </c>
    </row>
    <row r="79" spans="1:9" ht="15.5" x14ac:dyDescent="0.35">
      <c r="A79" s="74" t="s">
        <v>175</v>
      </c>
      <c r="B79" s="118">
        <f t="shared" si="1"/>
        <v>4</v>
      </c>
      <c r="C79" s="119">
        <v>1</v>
      </c>
      <c r="D79" s="118">
        <v>3</v>
      </c>
      <c r="E79" s="119">
        <v>0</v>
      </c>
      <c r="F79" s="118">
        <v>0</v>
      </c>
      <c r="G79" s="119">
        <v>0</v>
      </c>
      <c r="H79" s="118">
        <v>0</v>
      </c>
      <c r="I79" s="120">
        <v>0</v>
      </c>
    </row>
    <row r="80" spans="1:9" ht="15.5" x14ac:dyDescent="0.35">
      <c r="A80" s="74" t="s">
        <v>176</v>
      </c>
      <c r="B80" s="118">
        <f t="shared" si="1"/>
        <v>3</v>
      </c>
      <c r="C80" s="119">
        <v>3</v>
      </c>
      <c r="D80" s="118">
        <v>0</v>
      </c>
      <c r="E80" s="119">
        <v>0</v>
      </c>
      <c r="F80" s="118">
        <v>0</v>
      </c>
      <c r="G80" s="119">
        <v>0</v>
      </c>
      <c r="H80" s="118">
        <v>0</v>
      </c>
      <c r="I80" s="120">
        <v>0</v>
      </c>
    </row>
    <row r="81" spans="1:9" ht="15.5" x14ac:dyDescent="0.35">
      <c r="A81" s="74" t="s">
        <v>183</v>
      </c>
      <c r="B81" s="118">
        <f t="shared" si="1"/>
        <v>1</v>
      </c>
      <c r="C81" s="119">
        <v>0</v>
      </c>
      <c r="D81" s="118">
        <v>1</v>
      </c>
      <c r="E81" s="119">
        <v>0</v>
      </c>
      <c r="F81" s="118">
        <v>0</v>
      </c>
      <c r="G81" s="119">
        <v>0</v>
      </c>
      <c r="H81" s="118">
        <v>0</v>
      </c>
      <c r="I81" s="120">
        <v>0</v>
      </c>
    </row>
    <row r="82" spans="1:9" ht="15.5" x14ac:dyDescent="0.35">
      <c r="A82" s="74"/>
      <c r="B82" s="118"/>
      <c r="C82" s="119"/>
      <c r="D82" s="118"/>
      <c r="E82" s="119"/>
      <c r="F82" s="118"/>
      <c r="G82" s="119"/>
      <c r="H82" s="118"/>
      <c r="I82" s="120"/>
    </row>
    <row r="83" spans="1:9" ht="15.5" x14ac:dyDescent="0.35">
      <c r="A83" s="75" t="s">
        <v>180</v>
      </c>
      <c r="B83" s="121">
        <f>SUM(C83:I83)</f>
        <v>5</v>
      </c>
      <c r="C83" s="116">
        <f t="shared" ref="C83:I83" si="8">SUM(C84:C86)</f>
        <v>4</v>
      </c>
      <c r="D83" s="121">
        <f t="shared" si="8"/>
        <v>1</v>
      </c>
      <c r="E83" s="116">
        <f t="shared" si="8"/>
        <v>0</v>
      </c>
      <c r="F83" s="121">
        <f t="shared" si="8"/>
        <v>0</v>
      </c>
      <c r="G83" s="116">
        <f t="shared" si="8"/>
        <v>0</v>
      </c>
      <c r="H83" s="121">
        <f t="shared" si="8"/>
        <v>0</v>
      </c>
      <c r="I83" s="117">
        <f t="shared" si="8"/>
        <v>0</v>
      </c>
    </row>
    <row r="84" spans="1:9" ht="15.5" x14ac:dyDescent="0.35">
      <c r="A84" s="74" t="s">
        <v>172</v>
      </c>
      <c r="B84" s="118">
        <f t="shared" ref="B84:B85" si="9">SUM(C84:I84)</f>
        <v>4</v>
      </c>
      <c r="C84" s="119">
        <v>4</v>
      </c>
      <c r="D84" s="118">
        <v>0</v>
      </c>
      <c r="E84" s="119">
        <v>0</v>
      </c>
      <c r="F84" s="118">
        <v>0</v>
      </c>
      <c r="G84" s="119">
        <v>0</v>
      </c>
      <c r="H84" s="118">
        <v>0</v>
      </c>
      <c r="I84" s="120">
        <v>0</v>
      </c>
    </row>
    <row r="85" spans="1:9" ht="15.5" x14ac:dyDescent="0.35">
      <c r="A85" s="74" t="s">
        <v>173</v>
      </c>
      <c r="B85" s="118">
        <f t="shared" si="9"/>
        <v>1</v>
      </c>
      <c r="C85" s="119">
        <v>0</v>
      </c>
      <c r="D85" s="118">
        <v>1</v>
      </c>
      <c r="E85" s="119">
        <v>0</v>
      </c>
      <c r="F85" s="118">
        <v>0</v>
      </c>
      <c r="G85" s="119">
        <v>0</v>
      </c>
      <c r="H85" s="118">
        <v>0</v>
      </c>
      <c r="I85" s="120">
        <v>0</v>
      </c>
    </row>
    <row r="86" spans="1:9" ht="15.5" x14ac:dyDescent="0.35">
      <c r="A86" s="78"/>
      <c r="B86" s="107"/>
      <c r="C86" s="108"/>
      <c r="D86" s="107"/>
      <c r="E86" s="108"/>
      <c r="F86" s="107"/>
      <c r="G86" s="108"/>
      <c r="H86" s="107"/>
      <c r="I86" s="109"/>
    </row>
    <row r="87" spans="1:9" x14ac:dyDescent="0.35">
      <c r="A87" s="20" t="s">
        <v>63</v>
      </c>
    </row>
  </sheetData>
  <mergeCells count="7">
    <mergeCell ref="A3:I3"/>
    <mergeCell ref="A4:I4"/>
    <mergeCell ref="A5:I5"/>
    <mergeCell ref="A8:A9"/>
    <mergeCell ref="B8:B9"/>
    <mergeCell ref="A6:I6"/>
    <mergeCell ref="C8:I8"/>
  </mergeCells>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C-1</vt:lpstr>
      <vt:lpstr>C-2</vt:lpstr>
      <vt:lpstr>C-3</vt:lpstr>
      <vt:lpstr>C-4</vt:lpstr>
      <vt:lpstr>C-5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Segura Herrera</dc:creator>
  <cp:lastModifiedBy>María Gómez Rodríguez</cp:lastModifiedBy>
  <dcterms:created xsi:type="dcterms:W3CDTF">2022-06-10T13:56:39Z</dcterms:created>
  <dcterms:modified xsi:type="dcterms:W3CDTF">2024-08-16T21:25:38Z</dcterms:modified>
</cp:coreProperties>
</file>